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autoCompressPictures="0"/>
  <bookViews>
    <workbookView xWindow="2860" yWindow="120" windowWidth="23960" windowHeight="14260"/>
  </bookViews>
  <sheets>
    <sheet name="TVM" sheetId="3" r:id="rId1"/>
    <sheet name="TVM_AQC" sheetId="5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3" i="3"/>
  <c r="B121" i="5"/>
  <c r="A121" i="5"/>
  <c r="B120" i="5"/>
  <c r="A120" i="5"/>
  <c r="B119" i="5"/>
  <c r="A119" i="5"/>
  <c r="B118" i="5"/>
  <c r="A118" i="5"/>
  <c r="B147" i="3"/>
  <c r="B146" i="3"/>
  <c r="B145" i="3"/>
  <c r="B144" i="3"/>
  <c r="A145" i="3"/>
  <c r="A147" i="3"/>
  <c r="A146" i="3"/>
  <c r="A144" i="3"/>
</calcChain>
</file>

<file path=xl/sharedStrings.xml><?xml version="1.0" encoding="utf-8"?>
<sst xmlns="http://schemas.openxmlformats.org/spreadsheetml/2006/main" count="69" uniqueCount="14">
  <si>
    <t>tau</t>
  </si>
  <si>
    <t>PM1h</t>
  </si>
  <si>
    <t>Mean</t>
  </si>
  <si>
    <t>Max</t>
  </si>
  <si>
    <t>Min</t>
  </si>
  <si>
    <t>STD</t>
  </si>
  <si>
    <t>EPM</t>
  </si>
  <si>
    <t>AQC - Obs</t>
  </si>
  <si>
    <t>AQC- Est</t>
  </si>
  <si>
    <t>Good</t>
  </si>
  <si>
    <t>Moderate</t>
  </si>
  <si>
    <t>Data for 2008 from Aqua</t>
  </si>
  <si>
    <t>Unhealthy for SG</t>
  </si>
  <si>
    <t>Unhealthy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</si>
</sst>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2" fillId="0" borderId="0" xfId="0" applyFont="1"/>
    <xf numFmtId="14" fontId="2" fillId="0" borderId="0" xfId="0" applyNumberFormat="1" applyFont="1"/>
    <xf numFmtId="164" fontId="0" fillId="0" borderId="0" xfId="0" applyNumberFormat="1" applyFill="1"/>
    <xf numFmtId="0" fontId="1" fillId="0" borderId="0" xfId="0" applyFont="1" applyFill="1"/>
    <xf numFmtId="0" fontId="0" fillId="0" borderId="0" xfId="0" applyFill="1"/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0" i="0" u="none" strike="noStrike" baseline="0"/>
              <a:t>37.64 N</a:t>
            </a:r>
            <a:r>
              <a:rPr lang="en-US" sz="1800" b="1" i="0" u="none" strike="noStrike" baseline="0"/>
              <a:t> </a:t>
            </a:r>
            <a:r>
              <a:rPr lang="en-US" sz="1800" b="0" i="0" u="none" strike="noStrike" baseline="0"/>
              <a:t>120.99W - Training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1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82911366848375"/>
                  <c:y val="-0.0178027746531684"/>
                </c:manualLayout>
              </c:layout>
              <c:tx>
                <c:rich>
                  <a:bodyPr/>
                  <a:lstStyle/>
                  <a:p>
                    <a:pPr>
                      <a:defRPr sz="1400" b="1"/>
                    </a:pPr>
                    <a:r>
                      <a:rPr lang="en-US" baseline="0"/>
                      <a:t>PM2.5 = 42.9*AOD + 9.3
R² = 0.75, R=0.87</a:t>
                    </a:r>
                    <a:endParaRPr lang="en-US"/>
                  </a:p>
                </c:rich>
              </c:tx>
              <c:numFmt formatCode="General" sourceLinked="0"/>
              <c:spPr>
                <a:solidFill>
                  <a:sysClr val="window" lastClr="FFFFFF"/>
                </a:solidFill>
              </c:spPr>
            </c:trendlineLbl>
          </c:trendline>
          <c:xVal>
            <c:numRef>
              <c:f>TVM!$A$3:$A$109</c:f>
              <c:numCache>
                <c:formatCode>General</c:formatCode>
                <c:ptCount val="107"/>
                <c:pt idx="0">
                  <c:v>0.401</c:v>
                </c:pt>
                <c:pt idx="1">
                  <c:v>0.411</c:v>
                </c:pt>
                <c:pt idx="2">
                  <c:v>0.533</c:v>
                </c:pt>
                <c:pt idx="3">
                  <c:v>0.642</c:v>
                </c:pt>
                <c:pt idx="4">
                  <c:v>1.05</c:v>
                </c:pt>
                <c:pt idx="5">
                  <c:v>1.304</c:v>
                </c:pt>
                <c:pt idx="6">
                  <c:v>2.467</c:v>
                </c:pt>
                <c:pt idx="7">
                  <c:v>1.603</c:v>
                </c:pt>
                <c:pt idx="8">
                  <c:v>0.453</c:v>
                </c:pt>
                <c:pt idx="9">
                  <c:v>0.652</c:v>
                </c:pt>
                <c:pt idx="10">
                  <c:v>0.442</c:v>
                </c:pt>
                <c:pt idx="11">
                  <c:v>0.414</c:v>
                </c:pt>
                <c:pt idx="12">
                  <c:v>0.324</c:v>
                </c:pt>
                <c:pt idx="13">
                  <c:v>0.062</c:v>
                </c:pt>
                <c:pt idx="14">
                  <c:v>0.109</c:v>
                </c:pt>
                <c:pt idx="15">
                  <c:v>0.227</c:v>
                </c:pt>
                <c:pt idx="16">
                  <c:v>0.126</c:v>
                </c:pt>
                <c:pt idx="17">
                  <c:v>0.101</c:v>
                </c:pt>
                <c:pt idx="18">
                  <c:v>0.417</c:v>
                </c:pt>
                <c:pt idx="19">
                  <c:v>0.373</c:v>
                </c:pt>
                <c:pt idx="20">
                  <c:v>0.244</c:v>
                </c:pt>
                <c:pt idx="21">
                  <c:v>0.024</c:v>
                </c:pt>
                <c:pt idx="22">
                  <c:v>0.053</c:v>
                </c:pt>
                <c:pt idx="23">
                  <c:v>0.037</c:v>
                </c:pt>
                <c:pt idx="24">
                  <c:v>0.054</c:v>
                </c:pt>
                <c:pt idx="25">
                  <c:v>0.033</c:v>
                </c:pt>
              </c:numCache>
            </c:numRef>
          </c:xVal>
          <c:yVal>
            <c:numRef>
              <c:f>TVM!$B$3:$B$109</c:f>
              <c:numCache>
                <c:formatCode>General</c:formatCode>
                <c:ptCount val="107"/>
                <c:pt idx="0">
                  <c:v>10.0</c:v>
                </c:pt>
                <c:pt idx="1">
                  <c:v>24.0</c:v>
                </c:pt>
                <c:pt idx="2">
                  <c:v>30.5</c:v>
                </c:pt>
                <c:pt idx="3">
                  <c:v>59.0</c:v>
                </c:pt>
                <c:pt idx="4">
                  <c:v>55.0</c:v>
                </c:pt>
                <c:pt idx="5">
                  <c:v>95.0</c:v>
                </c:pt>
                <c:pt idx="6">
                  <c:v>126.0</c:v>
                </c:pt>
                <c:pt idx="7">
                  <c:v>36.0</c:v>
                </c:pt>
                <c:pt idx="8">
                  <c:v>27.0</c:v>
                </c:pt>
                <c:pt idx="9">
                  <c:v>26.0</c:v>
                </c:pt>
                <c:pt idx="10">
                  <c:v>18.0</c:v>
                </c:pt>
                <c:pt idx="11">
                  <c:v>17.0</c:v>
                </c:pt>
                <c:pt idx="12">
                  <c:v>16.0</c:v>
                </c:pt>
                <c:pt idx="13">
                  <c:v>13.0</c:v>
                </c:pt>
                <c:pt idx="14">
                  <c:v>25.0</c:v>
                </c:pt>
                <c:pt idx="15">
                  <c:v>27.0</c:v>
                </c:pt>
                <c:pt idx="16">
                  <c:v>13.0</c:v>
                </c:pt>
                <c:pt idx="17">
                  <c:v>19.0</c:v>
                </c:pt>
                <c:pt idx="18">
                  <c:v>48.0</c:v>
                </c:pt>
                <c:pt idx="19">
                  <c:v>28.0</c:v>
                </c:pt>
                <c:pt idx="20">
                  <c:v>26.0</c:v>
                </c:pt>
                <c:pt idx="21">
                  <c:v>1.0</c:v>
                </c:pt>
                <c:pt idx="22">
                  <c:v>6.0</c:v>
                </c:pt>
                <c:pt idx="23">
                  <c:v>14.0</c:v>
                </c:pt>
                <c:pt idx="24">
                  <c:v>14.0</c:v>
                </c:pt>
                <c:pt idx="25">
                  <c:v>6.0</c:v>
                </c:pt>
              </c:numCache>
            </c:numRef>
          </c:yVal>
          <c:smooth val="0"/>
        </c:ser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TVM!$A$3:$A$28</c:f>
              <c:numCache>
                <c:formatCode>General</c:formatCode>
                <c:ptCount val="26"/>
                <c:pt idx="0">
                  <c:v>0.401</c:v>
                </c:pt>
                <c:pt idx="1">
                  <c:v>0.411</c:v>
                </c:pt>
                <c:pt idx="2">
                  <c:v>0.533</c:v>
                </c:pt>
                <c:pt idx="3">
                  <c:v>0.642</c:v>
                </c:pt>
                <c:pt idx="4">
                  <c:v>1.05</c:v>
                </c:pt>
                <c:pt idx="5">
                  <c:v>1.304</c:v>
                </c:pt>
                <c:pt idx="6">
                  <c:v>2.467</c:v>
                </c:pt>
                <c:pt idx="7">
                  <c:v>1.603</c:v>
                </c:pt>
                <c:pt idx="8">
                  <c:v>0.453</c:v>
                </c:pt>
                <c:pt idx="9">
                  <c:v>0.652</c:v>
                </c:pt>
                <c:pt idx="10">
                  <c:v>0.442</c:v>
                </c:pt>
                <c:pt idx="11">
                  <c:v>0.414</c:v>
                </c:pt>
                <c:pt idx="12">
                  <c:v>0.324</c:v>
                </c:pt>
                <c:pt idx="13">
                  <c:v>0.062</c:v>
                </c:pt>
                <c:pt idx="14">
                  <c:v>0.109</c:v>
                </c:pt>
                <c:pt idx="15">
                  <c:v>0.227</c:v>
                </c:pt>
                <c:pt idx="16">
                  <c:v>0.126</c:v>
                </c:pt>
                <c:pt idx="17">
                  <c:v>0.101</c:v>
                </c:pt>
                <c:pt idx="18">
                  <c:v>0.417</c:v>
                </c:pt>
                <c:pt idx="19">
                  <c:v>0.373</c:v>
                </c:pt>
                <c:pt idx="20">
                  <c:v>0.244</c:v>
                </c:pt>
                <c:pt idx="21">
                  <c:v>0.024</c:v>
                </c:pt>
                <c:pt idx="22">
                  <c:v>0.053</c:v>
                </c:pt>
                <c:pt idx="23">
                  <c:v>0.037</c:v>
                </c:pt>
                <c:pt idx="24">
                  <c:v>0.054</c:v>
                </c:pt>
                <c:pt idx="25">
                  <c:v>0.033</c:v>
                </c:pt>
              </c:numCache>
            </c:numRef>
          </c:xVal>
          <c:yVal>
            <c:numRef>
              <c:f>TVM!$B$3:$B$28</c:f>
              <c:numCache>
                <c:formatCode>General</c:formatCode>
                <c:ptCount val="26"/>
                <c:pt idx="0">
                  <c:v>10.0</c:v>
                </c:pt>
                <c:pt idx="1">
                  <c:v>24.0</c:v>
                </c:pt>
                <c:pt idx="2">
                  <c:v>30.5</c:v>
                </c:pt>
                <c:pt idx="3">
                  <c:v>59.0</c:v>
                </c:pt>
                <c:pt idx="4">
                  <c:v>55.0</c:v>
                </c:pt>
                <c:pt idx="5">
                  <c:v>95.0</c:v>
                </c:pt>
                <c:pt idx="6">
                  <c:v>126.0</c:v>
                </c:pt>
                <c:pt idx="7">
                  <c:v>36.0</c:v>
                </c:pt>
                <c:pt idx="8">
                  <c:v>27.0</c:v>
                </c:pt>
                <c:pt idx="9">
                  <c:v>26.0</c:v>
                </c:pt>
                <c:pt idx="10">
                  <c:v>18.0</c:v>
                </c:pt>
                <c:pt idx="11">
                  <c:v>17.0</c:v>
                </c:pt>
                <c:pt idx="12">
                  <c:v>16.0</c:v>
                </c:pt>
                <c:pt idx="13">
                  <c:v>13.0</c:v>
                </c:pt>
                <c:pt idx="14">
                  <c:v>25.0</c:v>
                </c:pt>
                <c:pt idx="15">
                  <c:v>27.0</c:v>
                </c:pt>
                <c:pt idx="16">
                  <c:v>13.0</c:v>
                </c:pt>
                <c:pt idx="17">
                  <c:v>19.0</c:v>
                </c:pt>
                <c:pt idx="18">
                  <c:v>48.0</c:v>
                </c:pt>
                <c:pt idx="19">
                  <c:v>28.0</c:v>
                </c:pt>
                <c:pt idx="20">
                  <c:v>26.0</c:v>
                </c:pt>
                <c:pt idx="21">
                  <c:v>1.0</c:v>
                </c:pt>
                <c:pt idx="22">
                  <c:v>6.0</c:v>
                </c:pt>
                <c:pt idx="23">
                  <c:v>14.0</c:v>
                </c:pt>
                <c:pt idx="24">
                  <c:v>14.0</c:v>
                </c:pt>
                <c:pt idx="25">
                  <c:v>6.0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049048"/>
        <c:axId val="2047309320"/>
      </c:scatterChart>
      <c:valAx>
        <c:axId val="2090049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Aerosol Optical Depth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47309320"/>
        <c:crosses val="autoZero"/>
        <c:crossBetween val="midCat"/>
      </c:valAx>
      <c:valAx>
        <c:axId val="204730932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PM2.5 Mass Concentration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00490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0000"/>
              </a:solidFill>
            </c:spPr>
          </c:marker>
          <c:trendline>
            <c:trendlineType val="linear"/>
            <c:intercept val="0.0"/>
            <c:dispRSqr val="1"/>
            <c:dispEq val="1"/>
            <c:trendlineLbl>
              <c:layout>
                <c:manualLayout>
                  <c:x val="-0.38959484268402"/>
                  <c:y val="-0.0985073993410399"/>
                </c:manualLayout>
              </c:layout>
              <c:tx>
                <c:rich>
                  <a:bodyPr/>
                  <a:lstStyle/>
                  <a:p>
                    <a:pPr>
                      <a:defRPr sz="1400" b="1"/>
                    </a:pPr>
                    <a:r>
                      <a:rPr lang="en-US" baseline="0"/>
                      <a:t>y = 0.8891x
R² = 0.71, R=0.84</a:t>
                    </a:r>
                    <a:endParaRPr lang="en-US"/>
                  </a:p>
                </c:rich>
              </c:tx>
              <c:numFmt formatCode="General" sourceLinked="0"/>
              <c:spPr>
                <a:solidFill>
                  <a:sysClr val="window" lastClr="FFFFFF"/>
                </a:solidFill>
              </c:spPr>
            </c:trendlineLbl>
          </c:trendline>
          <c:xVal>
            <c:numRef>
              <c:f>TVM!$B$3:$B$28</c:f>
              <c:numCache>
                <c:formatCode>General</c:formatCode>
                <c:ptCount val="26"/>
                <c:pt idx="0">
                  <c:v>10.0</c:v>
                </c:pt>
                <c:pt idx="1">
                  <c:v>24.0</c:v>
                </c:pt>
                <c:pt idx="2">
                  <c:v>30.5</c:v>
                </c:pt>
                <c:pt idx="3">
                  <c:v>59.0</c:v>
                </c:pt>
                <c:pt idx="4">
                  <c:v>55.0</c:v>
                </c:pt>
                <c:pt idx="5">
                  <c:v>95.0</c:v>
                </c:pt>
                <c:pt idx="6">
                  <c:v>126.0</c:v>
                </c:pt>
                <c:pt idx="7">
                  <c:v>36.0</c:v>
                </c:pt>
                <c:pt idx="8">
                  <c:v>27.0</c:v>
                </c:pt>
                <c:pt idx="9">
                  <c:v>26.0</c:v>
                </c:pt>
                <c:pt idx="10">
                  <c:v>18.0</c:v>
                </c:pt>
                <c:pt idx="11">
                  <c:v>17.0</c:v>
                </c:pt>
                <c:pt idx="12">
                  <c:v>16.0</c:v>
                </c:pt>
                <c:pt idx="13">
                  <c:v>13.0</c:v>
                </c:pt>
                <c:pt idx="14">
                  <c:v>25.0</c:v>
                </c:pt>
                <c:pt idx="15">
                  <c:v>27.0</c:v>
                </c:pt>
                <c:pt idx="16">
                  <c:v>13.0</c:v>
                </c:pt>
                <c:pt idx="17">
                  <c:v>19.0</c:v>
                </c:pt>
                <c:pt idx="18">
                  <c:v>48.0</c:v>
                </c:pt>
                <c:pt idx="19">
                  <c:v>28.0</c:v>
                </c:pt>
                <c:pt idx="20">
                  <c:v>26.0</c:v>
                </c:pt>
                <c:pt idx="21">
                  <c:v>1.0</c:v>
                </c:pt>
                <c:pt idx="22">
                  <c:v>6.0</c:v>
                </c:pt>
                <c:pt idx="23">
                  <c:v>14.0</c:v>
                </c:pt>
                <c:pt idx="24">
                  <c:v>14.0</c:v>
                </c:pt>
                <c:pt idx="25">
                  <c:v>6.0</c:v>
                </c:pt>
              </c:numCache>
            </c:numRef>
          </c:xVal>
          <c:yVal>
            <c:numRef>
              <c:f>TVM!$C$3:$C$28</c:f>
              <c:numCache>
                <c:formatCode>0.0</c:formatCode>
                <c:ptCount val="26"/>
                <c:pt idx="0">
                  <c:v>26.5029</c:v>
                </c:pt>
                <c:pt idx="1">
                  <c:v>26.9319</c:v>
                </c:pt>
                <c:pt idx="2">
                  <c:v>32.1657</c:v>
                </c:pt>
                <c:pt idx="3">
                  <c:v>36.8418</c:v>
                </c:pt>
                <c:pt idx="4">
                  <c:v>54.345</c:v>
                </c:pt>
                <c:pt idx="5">
                  <c:v>65.2416</c:v>
                </c:pt>
                <c:pt idx="6">
                  <c:v>115.1343</c:v>
                </c:pt>
                <c:pt idx="7">
                  <c:v>78.0687</c:v>
                </c:pt>
                <c:pt idx="8">
                  <c:v>28.7337</c:v>
                </c:pt>
                <c:pt idx="9">
                  <c:v>37.2708</c:v>
                </c:pt>
                <c:pt idx="10">
                  <c:v>28.2618</c:v>
                </c:pt>
                <c:pt idx="11">
                  <c:v>27.0606</c:v>
                </c:pt>
                <c:pt idx="12">
                  <c:v>23.1996</c:v>
                </c:pt>
                <c:pt idx="13">
                  <c:v>11.9598</c:v>
                </c:pt>
                <c:pt idx="14">
                  <c:v>13.9761</c:v>
                </c:pt>
                <c:pt idx="15">
                  <c:v>19.0383</c:v>
                </c:pt>
                <c:pt idx="16">
                  <c:v>14.7054</c:v>
                </c:pt>
                <c:pt idx="17">
                  <c:v>13.6329</c:v>
                </c:pt>
                <c:pt idx="18">
                  <c:v>27.1893</c:v>
                </c:pt>
                <c:pt idx="19">
                  <c:v>25.3017</c:v>
                </c:pt>
                <c:pt idx="20">
                  <c:v>19.7676</c:v>
                </c:pt>
                <c:pt idx="21">
                  <c:v>10.3296</c:v>
                </c:pt>
                <c:pt idx="22">
                  <c:v>11.5737</c:v>
                </c:pt>
                <c:pt idx="23">
                  <c:v>10.8873</c:v>
                </c:pt>
                <c:pt idx="24">
                  <c:v>11.6166</c:v>
                </c:pt>
                <c:pt idx="25">
                  <c:v>10.7157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2027512"/>
        <c:axId val="2095178584"/>
      </c:scatterChart>
      <c:valAx>
        <c:axId val="2082027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</a:t>
                </a:r>
                <a:r>
                  <a:rPr lang="en-US" baseline="0"/>
                  <a:t> PM2.5 Mass Concentration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095178584"/>
        <c:crosses val="autoZero"/>
        <c:crossBetween val="midCat"/>
      </c:valAx>
      <c:valAx>
        <c:axId val="2095178584"/>
        <c:scaling>
          <c:orientation val="minMax"/>
          <c:max val="140.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Estimated PM2.5 Mass Concentration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082027512"/>
        <c:crosses val="autoZero"/>
        <c:crossBetween val="midCat"/>
        <c:majorUnit val="20.0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123824</xdr:rowOff>
    </xdr:from>
    <xdr:to>
      <xdr:col>14</xdr:col>
      <xdr:colOff>200025</xdr:colOff>
      <xdr:row>21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22</xdr:row>
      <xdr:rowOff>66675</xdr:rowOff>
    </xdr:from>
    <xdr:to>
      <xdr:col>14</xdr:col>
      <xdr:colOff>219075</xdr:colOff>
      <xdr:row>50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5"/>
  <sheetViews>
    <sheetView tabSelected="1" workbookViewId="0">
      <selection activeCell="D35" sqref="D35"/>
    </sheetView>
  </sheetViews>
  <sheetFormatPr baseColWidth="10" defaultColWidth="8.83203125" defaultRowHeight="12" x14ac:dyDescent="0"/>
  <sheetData>
    <row r="1" spans="1:13" s="7" customFormat="1">
      <c r="A1" s="7" t="s">
        <v>11</v>
      </c>
      <c r="M1" s="8"/>
    </row>
    <row r="2" spans="1:13">
      <c r="A2" t="s">
        <v>0</v>
      </c>
      <c r="B2" t="s">
        <v>1</v>
      </c>
      <c r="C2" t="s">
        <v>6</v>
      </c>
      <c r="M2" s="2"/>
    </row>
    <row r="3" spans="1:13">
      <c r="A3">
        <v>0.40100000000000002</v>
      </c>
      <c r="B3">
        <v>10</v>
      </c>
      <c r="C3" s="1">
        <f>42.9*A3+9.3</f>
        <v>26.5029</v>
      </c>
      <c r="M3" s="2"/>
    </row>
    <row r="4" spans="1:13">
      <c r="A4">
        <v>0.41099999999999998</v>
      </c>
      <c r="B4">
        <v>24</v>
      </c>
      <c r="C4" s="1">
        <f t="shared" ref="C4:C28" si="0">42.9*A4+9.3</f>
        <v>26.931899999999999</v>
      </c>
      <c r="M4" s="2"/>
    </row>
    <row r="5" spans="1:13">
      <c r="A5">
        <v>0.53300000000000003</v>
      </c>
      <c r="B5">
        <v>30.5</v>
      </c>
      <c r="C5" s="1">
        <f t="shared" si="0"/>
        <v>32.165700000000001</v>
      </c>
      <c r="M5" s="2"/>
    </row>
    <row r="6" spans="1:13">
      <c r="A6">
        <v>0.64200000000000002</v>
      </c>
      <c r="B6">
        <v>59</v>
      </c>
      <c r="C6" s="1">
        <f t="shared" si="0"/>
        <v>36.841799999999999</v>
      </c>
      <c r="M6" s="2"/>
    </row>
    <row r="7" spans="1:13">
      <c r="A7">
        <v>1.05</v>
      </c>
      <c r="B7">
        <v>55</v>
      </c>
      <c r="C7" s="1">
        <f t="shared" si="0"/>
        <v>54.344999999999999</v>
      </c>
      <c r="M7" s="2"/>
    </row>
    <row r="8" spans="1:13">
      <c r="A8">
        <v>1.304</v>
      </c>
      <c r="B8">
        <v>95</v>
      </c>
      <c r="C8" s="1">
        <f t="shared" si="0"/>
        <v>65.241600000000005</v>
      </c>
      <c r="M8" s="2"/>
    </row>
    <row r="9" spans="1:13">
      <c r="A9">
        <v>2.4670000000000001</v>
      </c>
      <c r="B9">
        <v>126</v>
      </c>
      <c r="C9" s="1">
        <f t="shared" si="0"/>
        <v>115.1343</v>
      </c>
      <c r="M9" s="2"/>
    </row>
    <row r="10" spans="1:13">
      <c r="A10">
        <v>1.603</v>
      </c>
      <c r="B10">
        <v>36</v>
      </c>
      <c r="C10" s="1">
        <f t="shared" si="0"/>
        <v>78.068699999999993</v>
      </c>
      <c r="M10" s="2"/>
    </row>
    <row r="11" spans="1:13">
      <c r="A11">
        <v>0.45300000000000001</v>
      </c>
      <c r="B11">
        <v>27</v>
      </c>
      <c r="C11" s="1">
        <f t="shared" si="0"/>
        <v>28.733699999999999</v>
      </c>
      <c r="M11" s="2"/>
    </row>
    <row r="12" spans="1:13">
      <c r="A12">
        <v>0.65200000000000002</v>
      </c>
      <c r="B12">
        <v>26</v>
      </c>
      <c r="C12" s="1">
        <f t="shared" si="0"/>
        <v>37.270800000000001</v>
      </c>
      <c r="M12" s="2"/>
    </row>
    <row r="13" spans="1:13">
      <c r="A13">
        <v>0.442</v>
      </c>
      <c r="B13">
        <v>18</v>
      </c>
      <c r="C13" s="1">
        <f t="shared" si="0"/>
        <v>28.261800000000001</v>
      </c>
      <c r="M13" s="2"/>
    </row>
    <row r="14" spans="1:13">
      <c r="A14">
        <v>0.41399999999999998</v>
      </c>
      <c r="B14">
        <v>17</v>
      </c>
      <c r="C14" s="1">
        <f t="shared" si="0"/>
        <v>27.060600000000001</v>
      </c>
      <c r="M14" s="2"/>
    </row>
    <row r="15" spans="1:13">
      <c r="A15">
        <v>0.32400000000000001</v>
      </c>
      <c r="B15">
        <v>16</v>
      </c>
      <c r="C15" s="1">
        <f t="shared" si="0"/>
        <v>23.1996</v>
      </c>
      <c r="M15" s="2"/>
    </row>
    <row r="16" spans="1:13">
      <c r="A16">
        <v>6.2E-2</v>
      </c>
      <c r="B16">
        <v>13</v>
      </c>
      <c r="C16" s="1">
        <f t="shared" si="0"/>
        <v>11.959800000000001</v>
      </c>
      <c r="M16" s="2"/>
    </row>
    <row r="17" spans="1:16">
      <c r="A17">
        <v>0.109</v>
      </c>
      <c r="B17">
        <v>25</v>
      </c>
      <c r="C17" s="1">
        <f t="shared" si="0"/>
        <v>13.976100000000001</v>
      </c>
      <c r="M17" s="2"/>
    </row>
    <row r="18" spans="1:16">
      <c r="A18">
        <v>0.22700000000000001</v>
      </c>
      <c r="B18">
        <v>27</v>
      </c>
      <c r="C18" s="1">
        <f t="shared" si="0"/>
        <v>19.0383</v>
      </c>
      <c r="M18" s="2"/>
    </row>
    <row r="19" spans="1:16">
      <c r="A19">
        <v>0.126</v>
      </c>
      <c r="B19">
        <v>13</v>
      </c>
      <c r="C19" s="1">
        <f t="shared" si="0"/>
        <v>14.705400000000001</v>
      </c>
      <c r="M19" s="2"/>
      <c r="P19" s="2"/>
    </row>
    <row r="20" spans="1:16">
      <c r="A20">
        <v>0.10100000000000001</v>
      </c>
      <c r="B20">
        <v>19</v>
      </c>
      <c r="C20" s="1">
        <f t="shared" si="0"/>
        <v>13.632900000000001</v>
      </c>
      <c r="M20" s="2"/>
    </row>
    <row r="21" spans="1:16">
      <c r="A21">
        <v>0.41699999999999998</v>
      </c>
      <c r="B21">
        <v>48</v>
      </c>
      <c r="C21" s="1">
        <f t="shared" si="0"/>
        <v>27.189299999999999</v>
      </c>
      <c r="M21" s="2"/>
    </row>
    <row r="22" spans="1:16">
      <c r="A22">
        <v>0.373</v>
      </c>
      <c r="B22">
        <v>28</v>
      </c>
      <c r="C22" s="1">
        <f t="shared" si="0"/>
        <v>25.3017</v>
      </c>
      <c r="M22" s="2"/>
    </row>
    <row r="23" spans="1:16">
      <c r="A23">
        <v>0.24399999999999999</v>
      </c>
      <c r="B23">
        <v>26</v>
      </c>
      <c r="C23" s="1">
        <f t="shared" si="0"/>
        <v>19.767600000000002</v>
      </c>
      <c r="M23" s="2"/>
    </row>
    <row r="24" spans="1:16">
      <c r="A24">
        <v>2.4E-2</v>
      </c>
      <c r="B24">
        <v>1</v>
      </c>
      <c r="C24" s="1">
        <f t="shared" si="0"/>
        <v>10.329600000000001</v>
      </c>
      <c r="M24" s="2"/>
    </row>
    <row r="25" spans="1:16">
      <c r="A25">
        <v>5.2999999999999999E-2</v>
      </c>
      <c r="B25">
        <v>6</v>
      </c>
      <c r="C25" s="1">
        <f t="shared" si="0"/>
        <v>11.573700000000001</v>
      </c>
      <c r="M25" s="2"/>
    </row>
    <row r="26" spans="1:16">
      <c r="A26">
        <v>3.6999999999999998E-2</v>
      </c>
      <c r="B26">
        <v>14</v>
      </c>
      <c r="C26" s="1">
        <f t="shared" si="0"/>
        <v>10.8873</v>
      </c>
      <c r="M26" s="2"/>
    </row>
    <row r="27" spans="1:16">
      <c r="A27">
        <v>5.3999999999999999E-2</v>
      </c>
      <c r="B27">
        <v>14</v>
      </c>
      <c r="C27" s="1">
        <f t="shared" si="0"/>
        <v>11.6166</v>
      </c>
      <c r="M27" s="2"/>
    </row>
    <row r="28" spans="1:16">
      <c r="A28">
        <v>3.3000000000000002E-2</v>
      </c>
      <c r="B28">
        <v>6</v>
      </c>
      <c r="C28" s="1">
        <f t="shared" si="0"/>
        <v>10.7157</v>
      </c>
      <c r="M28" s="2"/>
    </row>
    <row r="29" spans="1:16">
      <c r="C29" s="1"/>
      <c r="M29" s="2"/>
    </row>
    <row r="30" spans="1:16">
      <c r="C30" s="1"/>
      <c r="M30" s="2"/>
    </row>
    <row r="31" spans="1:16">
      <c r="C31" s="1"/>
      <c r="M31" s="2"/>
    </row>
    <row r="32" spans="1:16">
      <c r="C32" s="1"/>
      <c r="M32" s="2"/>
    </row>
    <row r="33" spans="3:13">
      <c r="C33" s="1"/>
      <c r="M33" s="2"/>
    </row>
    <row r="34" spans="3:13">
      <c r="C34" s="1"/>
      <c r="M34" s="2"/>
    </row>
    <row r="35" spans="3:13">
      <c r="C35" s="1"/>
      <c r="M35" s="2"/>
    </row>
    <row r="36" spans="3:13">
      <c r="C36" s="1"/>
      <c r="M36" s="2"/>
    </row>
    <row r="37" spans="3:13">
      <c r="C37" s="1"/>
      <c r="M37" s="2"/>
    </row>
    <row r="38" spans="3:13">
      <c r="C38" s="1"/>
      <c r="M38" s="2"/>
    </row>
    <row r="39" spans="3:13">
      <c r="C39" s="1"/>
      <c r="M39" s="2"/>
    </row>
    <row r="40" spans="3:13">
      <c r="C40" s="1"/>
      <c r="M40" s="2"/>
    </row>
    <row r="41" spans="3:13">
      <c r="C41" s="1"/>
      <c r="M41" s="2"/>
    </row>
    <row r="42" spans="3:13">
      <c r="C42" s="1"/>
      <c r="M42" s="2"/>
    </row>
    <row r="43" spans="3:13">
      <c r="C43" s="1"/>
      <c r="M43" s="2"/>
    </row>
    <row r="44" spans="3:13">
      <c r="C44" s="1"/>
      <c r="M44" s="2"/>
    </row>
    <row r="45" spans="3:13">
      <c r="C45" s="1"/>
      <c r="M45" s="2"/>
    </row>
    <row r="46" spans="3:13">
      <c r="C46" s="1"/>
      <c r="M46" s="2"/>
    </row>
    <row r="47" spans="3:13">
      <c r="C47" s="1"/>
      <c r="M47" s="2"/>
    </row>
    <row r="48" spans="3:13">
      <c r="C48" s="1"/>
      <c r="M48" s="2"/>
    </row>
    <row r="49" spans="3:13">
      <c r="C49" s="1"/>
      <c r="M49" s="2"/>
    </row>
    <row r="50" spans="3:13">
      <c r="C50" s="1"/>
      <c r="M50" s="2"/>
    </row>
    <row r="51" spans="3:13">
      <c r="C51" s="1"/>
      <c r="M51" s="2"/>
    </row>
    <row r="52" spans="3:13">
      <c r="C52" s="1"/>
      <c r="M52" s="2"/>
    </row>
    <row r="53" spans="3:13">
      <c r="C53" s="1"/>
      <c r="M53" s="2"/>
    </row>
    <row r="54" spans="3:13">
      <c r="C54" s="1"/>
      <c r="M54" s="2"/>
    </row>
    <row r="55" spans="3:13">
      <c r="C55" s="1"/>
      <c r="M55" s="2"/>
    </row>
    <row r="56" spans="3:13">
      <c r="C56" s="1"/>
      <c r="M56" s="2"/>
    </row>
    <row r="57" spans="3:13">
      <c r="C57" s="1"/>
      <c r="M57" s="2"/>
    </row>
    <row r="58" spans="3:13">
      <c r="C58" s="1"/>
      <c r="M58" s="2"/>
    </row>
    <row r="59" spans="3:13">
      <c r="C59" s="1"/>
      <c r="M59" s="2"/>
    </row>
    <row r="60" spans="3:13">
      <c r="C60" s="1"/>
      <c r="M60" s="2"/>
    </row>
    <row r="61" spans="3:13">
      <c r="C61" s="1"/>
      <c r="M61" s="2"/>
    </row>
    <row r="62" spans="3:13">
      <c r="C62" s="1"/>
      <c r="M62" s="2"/>
    </row>
    <row r="63" spans="3:13">
      <c r="C63" s="1"/>
      <c r="M63" s="2"/>
    </row>
    <row r="64" spans="3:13">
      <c r="C64" s="1"/>
      <c r="M64" s="2"/>
    </row>
    <row r="65" spans="3:13">
      <c r="C65" s="1"/>
      <c r="M65" s="2"/>
    </row>
    <row r="66" spans="3:13">
      <c r="C66" s="1"/>
      <c r="M66" s="2"/>
    </row>
    <row r="67" spans="3:13">
      <c r="C67" s="1"/>
      <c r="M67" s="2"/>
    </row>
    <row r="68" spans="3:13">
      <c r="C68" s="1"/>
      <c r="M68" s="2"/>
    </row>
    <row r="69" spans="3:13">
      <c r="C69" s="1"/>
      <c r="M69" s="2"/>
    </row>
    <row r="70" spans="3:13">
      <c r="C70" s="1"/>
      <c r="M70" s="2"/>
    </row>
    <row r="71" spans="3:13">
      <c r="C71" s="1"/>
      <c r="M71" s="2"/>
    </row>
    <row r="72" spans="3:13">
      <c r="C72" s="1"/>
      <c r="M72" s="2"/>
    </row>
    <row r="73" spans="3:13">
      <c r="C73" s="1"/>
      <c r="M73" s="2"/>
    </row>
    <row r="74" spans="3:13">
      <c r="C74" s="1"/>
      <c r="M74" s="2"/>
    </row>
    <row r="75" spans="3:13">
      <c r="C75" s="1"/>
      <c r="M75" s="2"/>
    </row>
    <row r="76" spans="3:13">
      <c r="C76" s="1"/>
      <c r="M76" s="2"/>
    </row>
    <row r="77" spans="3:13">
      <c r="C77" s="1"/>
      <c r="M77" s="2"/>
    </row>
    <row r="78" spans="3:13">
      <c r="C78" s="1"/>
      <c r="M78" s="2"/>
    </row>
    <row r="79" spans="3:13">
      <c r="C79" s="1"/>
      <c r="M79" s="2"/>
    </row>
    <row r="80" spans="3:13">
      <c r="C80" s="1"/>
      <c r="M80" s="2"/>
    </row>
    <row r="81" spans="3:13">
      <c r="C81" s="1"/>
      <c r="M81" s="2"/>
    </row>
    <row r="82" spans="3:13">
      <c r="C82" s="1"/>
      <c r="M82" s="2"/>
    </row>
    <row r="83" spans="3:13">
      <c r="C83" s="1"/>
      <c r="M83" s="2"/>
    </row>
    <row r="84" spans="3:13">
      <c r="C84" s="1"/>
      <c r="M84" s="2"/>
    </row>
    <row r="85" spans="3:13">
      <c r="C85" s="1"/>
      <c r="M85" s="2"/>
    </row>
    <row r="86" spans="3:13">
      <c r="C86" s="1"/>
      <c r="M86" s="2"/>
    </row>
    <row r="87" spans="3:13">
      <c r="C87" s="1"/>
      <c r="M87" s="2"/>
    </row>
    <row r="88" spans="3:13">
      <c r="C88" s="1"/>
      <c r="M88" s="2"/>
    </row>
    <row r="89" spans="3:13">
      <c r="C89" s="1"/>
      <c r="M89" s="2"/>
    </row>
    <row r="90" spans="3:13">
      <c r="C90" s="1"/>
      <c r="M90" s="2"/>
    </row>
    <row r="91" spans="3:13">
      <c r="C91" s="1"/>
      <c r="M91" s="2"/>
    </row>
    <row r="92" spans="3:13">
      <c r="C92" s="1"/>
      <c r="M92" s="2"/>
    </row>
    <row r="93" spans="3:13">
      <c r="C93" s="1"/>
      <c r="M93" s="2"/>
    </row>
    <row r="94" spans="3:13">
      <c r="C94" s="1"/>
      <c r="M94" s="2"/>
    </row>
    <row r="95" spans="3:13">
      <c r="C95" s="1"/>
      <c r="M95" s="2"/>
    </row>
    <row r="96" spans="3:13">
      <c r="C96" s="1"/>
      <c r="M96" s="2"/>
    </row>
    <row r="97" spans="3:13">
      <c r="C97" s="1"/>
      <c r="M97" s="2"/>
    </row>
    <row r="98" spans="3:13">
      <c r="C98" s="1"/>
      <c r="M98" s="2"/>
    </row>
    <row r="99" spans="3:13">
      <c r="C99" s="1"/>
      <c r="M99" s="2"/>
    </row>
    <row r="100" spans="3:13">
      <c r="C100" s="1"/>
      <c r="M100" s="2"/>
    </row>
    <row r="101" spans="3:13">
      <c r="C101" s="1"/>
      <c r="M101" s="2"/>
    </row>
    <row r="102" spans="3:13">
      <c r="C102" s="1"/>
      <c r="M102" s="2"/>
    </row>
    <row r="103" spans="3:13">
      <c r="C103" s="1"/>
      <c r="M103" s="2"/>
    </row>
    <row r="104" spans="3:13">
      <c r="C104" s="1"/>
      <c r="M104" s="2"/>
    </row>
    <row r="105" spans="3:13">
      <c r="C105" s="1"/>
      <c r="M105" s="2"/>
    </row>
    <row r="106" spans="3:13">
      <c r="C106" s="1"/>
      <c r="M106" s="2"/>
    </row>
    <row r="107" spans="3:13">
      <c r="C107" s="1"/>
      <c r="M107" s="2"/>
    </row>
    <row r="108" spans="3:13">
      <c r="C108" s="1"/>
      <c r="M108" s="2"/>
    </row>
    <row r="109" spans="3:13">
      <c r="C109" s="1"/>
      <c r="M109" s="2"/>
    </row>
    <row r="110" spans="3:13">
      <c r="M110" s="2"/>
    </row>
    <row r="111" spans="3:13">
      <c r="M111" s="2"/>
    </row>
    <row r="112" spans="3:13">
      <c r="M112" s="2"/>
    </row>
    <row r="113" spans="13:13">
      <c r="M113" s="2"/>
    </row>
    <row r="114" spans="13:13">
      <c r="M114" s="2"/>
    </row>
    <row r="115" spans="13:13">
      <c r="M115" s="2"/>
    </row>
    <row r="116" spans="13:13">
      <c r="M116" s="2"/>
    </row>
    <row r="117" spans="13:13">
      <c r="M117" s="2"/>
    </row>
    <row r="118" spans="13:13">
      <c r="M118" s="2"/>
    </row>
    <row r="119" spans="13:13">
      <c r="M119" s="2"/>
    </row>
    <row r="120" spans="13:13">
      <c r="M120" s="2"/>
    </row>
    <row r="121" spans="13:13">
      <c r="M121" s="2"/>
    </row>
    <row r="122" spans="13:13">
      <c r="M122" s="2"/>
    </row>
    <row r="123" spans="13:13">
      <c r="M123" s="2"/>
    </row>
    <row r="124" spans="13:13">
      <c r="M124" s="2"/>
    </row>
    <row r="125" spans="13:13">
      <c r="M125" s="2"/>
    </row>
    <row r="126" spans="13:13">
      <c r="M126" s="2"/>
    </row>
    <row r="127" spans="13:13">
      <c r="M127" s="2"/>
    </row>
    <row r="128" spans="13:13">
      <c r="M128" s="2"/>
    </row>
    <row r="129" spans="1:13">
      <c r="M129" s="2"/>
    </row>
    <row r="130" spans="1:13">
      <c r="M130" s="2"/>
    </row>
    <row r="131" spans="1:13">
      <c r="M131" s="2"/>
    </row>
    <row r="132" spans="1:13">
      <c r="M132" s="2"/>
    </row>
    <row r="133" spans="1:13">
      <c r="M133" s="2"/>
    </row>
    <row r="134" spans="1:13">
      <c r="M134" s="2"/>
    </row>
    <row r="135" spans="1:13">
      <c r="M135" s="2"/>
    </row>
    <row r="136" spans="1:13">
      <c r="M136" s="2"/>
    </row>
    <row r="137" spans="1:13">
      <c r="M137" s="2"/>
    </row>
    <row r="138" spans="1:13">
      <c r="M138" s="2"/>
    </row>
    <row r="139" spans="1:13">
      <c r="M139" s="2"/>
    </row>
    <row r="140" spans="1:13">
      <c r="M140" s="2"/>
    </row>
    <row r="141" spans="1:13">
      <c r="M141" s="2"/>
    </row>
    <row r="142" spans="1:13">
      <c r="M142" s="2"/>
    </row>
    <row r="143" spans="1:13">
      <c r="M143" s="2"/>
    </row>
    <row r="144" spans="1:13">
      <c r="A144">
        <f>AVERAGE(A2:A109)</f>
        <v>0.48292307692307684</v>
      </c>
      <c r="B144">
        <f>AVERAGE(B2:B109)</f>
        <v>29.98076923076923</v>
      </c>
      <c r="C144" t="s">
        <v>2</v>
      </c>
      <c r="M144" s="2"/>
    </row>
    <row r="145" spans="1:13">
      <c r="A145">
        <f>MIN(A2:A109)</f>
        <v>2.4E-2</v>
      </c>
      <c r="B145">
        <f>MIN(B2:B109)</f>
        <v>1</v>
      </c>
      <c r="C145" t="s">
        <v>4</v>
      </c>
      <c r="M145" s="2"/>
    </row>
    <row r="146" spans="1:13">
      <c r="A146">
        <f>MAX(A2:A109)</f>
        <v>2.4670000000000001</v>
      </c>
      <c r="B146">
        <f>MAX(B2:B109)</f>
        <v>126</v>
      </c>
      <c r="C146" t="s">
        <v>3</v>
      </c>
      <c r="M146" s="2"/>
    </row>
    <row r="147" spans="1:13">
      <c r="A147">
        <f>STDEV(A2:A109)</f>
        <v>0.56560409638381692</v>
      </c>
      <c r="B147">
        <f>STDEV(B2:B109)</f>
        <v>27.925071448155961</v>
      </c>
      <c r="C147" t="s">
        <v>5</v>
      </c>
      <c r="M147" s="2"/>
    </row>
    <row r="148" spans="1:13">
      <c r="M148" s="2"/>
    </row>
    <row r="149" spans="1:13">
      <c r="M149" s="2"/>
    </row>
    <row r="150" spans="1:13">
      <c r="M150" s="2"/>
    </row>
    <row r="151" spans="1:13">
      <c r="M151" s="2"/>
    </row>
    <row r="152" spans="1:13">
      <c r="M152" s="2"/>
    </row>
    <row r="153" spans="1:13">
      <c r="M153" s="2"/>
    </row>
    <row r="154" spans="1:13">
      <c r="M154" s="2"/>
    </row>
    <row r="155" spans="1:13">
      <c r="M155" s="2"/>
    </row>
    <row r="156" spans="1:13">
      <c r="M156" s="2"/>
    </row>
    <row r="157" spans="1:13">
      <c r="M157" s="2"/>
    </row>
    <row r="158" spans="1:13">
      <c r="M158" s="2"/>
    </row>
    <row r="159" spans="1:13">
      <c r="M159" s="2"/>
    </row>
    <row r="160" spans="1:13">
      <c r="M160" s="2"/>
    </row>
    <row r="161" spans="13:13">
      <c r="M161" s="2"/>
    </row>
    <row r="162" spans="13:13">
      <c r="M162" s="2"/>
    </row>
    <row r="163" spans="13:13">
      <c r="M163" s="2"/>
    </row>
    <row r="164" spans="13:13">
      <c r="M164" s="2"/>
    </row>
    <row r="165" spans="13:13">
      <c r="M165" s="2"/>
    </row>
    <row r="166" spans="13:13">
      <c r="M166" s="2"/>
    </row>
    <row r="167" spans="13:13">
      <c r="M167" s="2"/>
    </row>
    <row r="168" spans="13:13">
      <c r="M168" s="2"/>
    </row>
    <row r="169" spans="13:13">
      <c r="M169" s="2"/>
    </row>
    <row r="170" spans="13:13">
      <c r="M170" s="2"/>
    </row>
    <row r="171" spans="13:13">
      <c r="M171" s="2"/>
    </row>
    <row r="172" spans="13:13">
      <c r="M172" s="2"/>
    </row>
    <row r="173" spans="13:13">
      <c r="M173" s="2"/>
    </row>
    <row r="174" spans="13:13">
      <c r="M174" s="2"/>
    </row>
    <row r="175" spans="13:13">
      <c r="M175" s="2"/>
    </row>
    <row r="176" spans="13:13">
      <c r="M176" s="2"/>
    </row>
    <row r="177" spans="13:13">
      <c r="M177" s="2"/>
    </row>
    <row r="178" spans="13:13">
      <c r="M178" s="2"/>
    </row>
    <row r="179" spans="13:13">
      <c r="M179" s="2"/>
    </row>
    <row r="180" spans="13:13">
      <c r="M180" s="2"/>
    </row>
    <row r="181" spans="13:13">
      <c r="M181" s="2"/>
    </row>
    <row r="182" spans="13:13">
      <c r="M182" s="2"/>
    </row>
    <row r="183" spans="13:13">
      <c r="M183" s="2"/>
    </row>
    <row r="184" spans="13:13">
      <c r="M184" s="2"/>
    </row>
    <row r="185" spans="13:13">
      <c r="M185" s="2"/>
    </row>
    <row r="186" spans="13:13">
      <c r="M186" s="2"/>
    </row>
    <row r="187" spans="13:13">
      <c r="M187" s="2"/>
    </row>
    <row r="188" spans="13:13">
      <c r="M188" s="2"/>
    </row>
    <row r="189" spans="13:13">
      <c r="M189" s="2"/>
    </row>
    <row r="190" spans="13:13">
      <c r="M190" s="2"/>
    </row>
    <row r="191" spans="13:13">
      <c r="M191" s="2"/>
    </row>
    <row r="192" spans="13:13">
      <c r="M192" s="2"/>
    </row>
    <row r="193" spans="13:13">
      <c r="M193" s="2"/>
    </row>
    <row r="194" spans="13:13">
      <c r="M194" s="2"/>
    </row>
    <row r="195" spans="13:13">
      <c r="M195" s="2"/>
    </row>
    <row r="196" spans="13:13">
      <c r="M196" s="2"/>
    </row>
    <row r="197" spans="13:13">
      <c r="M197" s="2"/>
    </row>
    <row r="198" spans="13:13">
      <c r="M198" s="2"/>
    </row>
    <row r="199" spans="13:13">
      <c r="M199" s="2"/>
    </row>
    <row r="200" spans="13:13">
      <c r="M200" s="2"/>
    </row>
    <row r="201" spans="13:13">
      <c r="M201" s="2"/>
    </row>
    <row r="202" spans="13:13">
      <c r="M202" s="2"/>
    </row>
    <row r="203" spans="13:13">
      <c r="M203" s="2"/>
    </row>
    <row r="204" spans="13:13">
      <c r="M204" s="2"/>
    </row>
    <row r="205" spans="13:13">
      <c r="M205" s="2"/>
    </row>
    <row r="206" spans="13:13">
      <c r="M206" s="2"/>
    </row>
    <row r="207" spans="13:13">
      <c r="M207" s="2"/>
    </row>
    <row r="208" spans="13:13">
      <c r="M208" s="2"/>
    </row>
    <row r="209" spans="13:13">
      <c r="M209" s="2"/>
    </row>
    <row r="210" spans="13:13">
      <c r="M210" s="2"/>
    </row>
    <row r="211" spans="13:13">
      <c r="M211" s="2"/>
    </row>
    <row r="212" spans="13:13">
      <c r="M212" s="2"/>
    </row>
    <row r="213" spans="13:13">
      <c r="M213" s="2"/>
    </row>
    <row r="214" spans="13:13">
      <c r="M214" s="2"/>
    </row>
    <row r="215" spans="13:13">
      <c r="M215" s="2"/>
    </row>
    <row r="216" spans="13:13">
      <c r="M216" s="2"/>
    </row>
    <row r="217" spans="13:13">
      <c r="M217" s="2"/>
    </row>
    <row r="218" spans="13:13">
      <c r="M218" s="2"/>
    </row>
    <row r="219" spans="13:13">
      <c r="M219" s="2"/>
    </row>
    <row r="220" spans="13:13">
      <c r="M220" s="2"/>
    </row>
    <row r="221" spans="13:13">
      <c r="M221" s="2"/>
    </row>
    <row r="222" spans="13:13">
      <c r="M222" s="2"/>
    </row>
    <row r="223" spans="13:13">
      <c r="M223" s="2"/>
    </row>
    <row r="224" spans="13:13">
      <c r="M224" s="2"/>
    </row>
    <row r="225" spans="13:13">
      <c r="M225" s="2"/>
    </row>
    <row r="226" spans="13:13">
      <c r="M226" s="2"/>
    </row>
    <row r="227" spans="13:13">
      <c r="M227" s="2"/>
    </row>
    <row r="228" spans="13:13">
      <c r="M228" s="2"/>
    </row>
    <row r="229" spans="13:13">
      <c r="M229" s="2"/>
    </row>
    <row r="230" spans="13:13">
      <c r="M230" s="2"/>
    </row>
    <row r="231" spans="13:13">
      <c r="M231" s="2"/>
    </row>
    <row r="232" spans="13:13">
      <c r="M232" s="2"/>
    </row>
    <row r="233" spans="13:13">
      <c r="M233" s="2"/>
    </row>
    <row r="234" spans="13:13">
      <c r="M234" s="2"/>
    </row>
    <row r="235" spans="13:13">
      <c r="M235" s="2"/>
    </row>
    <row r="236" spans="13:13">
      <c r="M236" s="2"/>
    </row>
    <row r="237" spans="13:13">
      <c r="M237" s="2"/>
    </row>
    <row r="238" spans="13:13">
      <c r="M238" s="2"/>
    </row>
    <row r="239" spans="13:13">
      <c r="M239" s="2"/>
    </row>
    <row r="240" spans="13:13">
      <c r="M240" s="2"/>
    </row>
    <row r="241" spans="13:13">
      <c r="M241" s="2"/>
    </row>
    <row r="242" spans="13:13">
      <c r="M242" s="2"/>
    </row>
    <row r="243" spans="13:13">
      <c r="M243" s="2"/>
    </row>
    <row r="244" spans="13:13">
      <c r="M244" s="2"/>
    </row>
    <row r="245" spans="13:13">
      <c r="M245" s="2"/>
    </row>
    <row r="246" spans="13:13">
      <c r="M246" s="2"/>
    </row>
    <row r="247" spans="13:13">
      <c r="M247" s="2"/>
    </row>
    <row r="248" spans="13:13">
      <c r="M248" s="2"/>
    </row>
    <row r="249" spans="13:13">
      <c r="M249" s="2"/>
    </row>
    <row r="250" spans="13:13">
      <c r="M250" s="2"/>
    </row>
    <row r="251" spans="13:13">
      <c r="M251" s="2"/>
    </row>
    <row r="252" spans="13:13">
      <c r="M252" s="2"/>
    </row>
    <row r="253" spans="13:13">
      <c r="M253" s="2"/>
    </row>
    <row r="254" spans="13:13">
      <c r="M254" s="2"/>
    </row>
    <row r="255" spans="13:13">
      <c r="M255" s="2"/>
    </row>
    <row r="256" spans="13:13">
      <c r="M256" s="2"/>
    </row>
    <row r="257" spans="13:13">
      <c r="M257" s="2"/>
    </row>
    <row r="258" spans="13:13">
      <c r="M258" s="2"/>
    </row>
    <row r="259" spans="13:13">
      <c r="M259" s="2"/>
    </row>
    <row r="260" spans="13:13">
      <c r="M260" s="2"/>
    </row>
    <row r="261" spans="13:13">
      <c r="M261" s="2"/>
    </row>
    <row r="262" spans="13:13">
      <c r="M262" s="2"/>
    </row>
    <row r="263" spans="13:13">
      <c r="M263" s="2"/>
    </row>
    <row r="264" spans="13:13">
      <c r="M264" s="2"/>
    </row>
    <row r="265" spans="13:13">
      <c r="M265" s="2"/>
    </row>
    <row r="266" spans="13:13">
      <c r="M266" s="2"/>
    </row>
    <row r="267" spans="13:13">
      <c r="M267" s="2"/>
    </row>
    <row r="268" spans="13:13">
      <c r="M268" s="2"/>
    </row>
    <row r="269" spans="13:13">
      <c r="M269" s="2"/>
    </row>
    <row r="270" spans="13:13">
      <c r="M270" s="2"/>
    </row>
    <row r="271" spans="13:13">
      <c r="M271" s="2"/>
    </row>
    <row r="272" spans="13:13">
      <c r="M272" s="2"/>
    </row>
    <row r="273" spans="13:13">
      <c r="M273" s="2"/>
    </row>
    <row r="274" spans="13:13">
      <c r="M274" s="2"/>
    </row>
    <row r="275" spans="13:13">
      <c r="M275" s="2"/>
    </row>
    <row r="276" spans="13:13">
      <c r="M276" s="2"/>
    </row>
    <row r="277" spans="13:13">
      <c r="M277" s="2"/>
    </row>
    <row r="278" spans="13:13">
      <c r="M278" s="2"/>
    </row>
    <row r="279" spans="13:13">
      <c r="M279" s="2"/>
    </row>
    <row r="280" spans="13:13">
      <c r="M280" s="2"/>
    </row>
    <row r="281" spans="13:13">
      <c r="M281" s="2"/>
    </row>
    <row r="282" spans="13:13">
      <c r="M282" s="2"/>
    </row>
    <row r="283" spans="13:13">
      <c r="M283" s="2"/>
    </row>
    <row r="284" spans="13:13">
      <c r="M284" s="2"/>
    </row>
    <row r="285" spans="13:13">
      <c r="M285" s="2"/>
    </row>
    <row r="286" spans="13:13">
      <c r="M286" s="2"/>
    </row>
    <row r="287" spans="13:13">
      <c r="M287" s="2"/>
    </row>
    <row r="288" spans="13:13">
      <c r="M288" s="2"/>
    </row>
    <row r="289" spans="13:13">
      <c r="M289" s="2"/>
    </row>
    <row r="290" spans="13:13">
      <c r="M290" s="2"/>
    </row>
    <row r="291" spans="13:13">
      <c r="M291" s="2"/>
    </row>
    <row r="292" spans="13:13">
      <c r="M292" s="2"/>
    </row>
    <row r="293" spans="13:13">
      <c r="M293" s="2"/>
    </row>
    <row r="294" spans="13:13">
      <c r="M294" s="2"/>
    </row>
    <row r="295" spans="13:13">
      <c r="M295" s="2"/>
    </row>
    <row r="296" spans="13:13">
      <c r="M296" s="2"/>
    </row>
    <row r="297" spans="13:13">
      <c r="M297" s="2"/>
    </row>
    <row r="298" spans="13:13">
      <c r="M298" s="2"/>
    </row>
    <row r="299" spans="13:13">
      <c r="M299" s="2"/>
    </row>
    <row r="300" spans="13:13">
      <c r="M300" s="2"/>
    </row>
    <row r="301" spans="13:13">
      <c r="M301" s="2"/>
    </row>
    <row r="302" spans="13:13">
      <c r="M302" s="2"/>
    </row>
    <row r="303" spans="13:13">
      <c r="M303" s="2"/>
    </row>
    <row r="304" spans="13:13">
      <c r="M304" s="2"/>
    </row>
    <row r="305" spans="13:13">
      <c r="M305" s="2"/>
    </row>
    <row r="306" spans="13:13">
      <c r="M306" s="2"/>
    </row>
    <row r="307" spans="13:13">
      <c r="M307" s="2"/>
    </row>
    <row r="308" spans="13:13">
      <c r="M308" s="2"/>
    </row>
    <row r="309" spans="13:13">
      <c r="M309" s="2"/>
    </row>
    <row r="310" spans="13:13">
      <c r="M310" s="2"/>
    </row>
    <row r="311" spans="13:13">
      <c r="M311" s="2"/>
    </row>
    <row r="312" spans="13:13">
      <c r="M312" s="2"/>
    </row>
    <row r="313" spans="13:13">
      <c r="M313" s="2"/>
    </row>
    <row r="314" spans="13:13">
      <c r="M314" s="2"/>
    </row>
    <row r="315" spans="13:13">
      <c r="M315" s="2"/>
    </row>
    <row r="316" spans="13:13">
      <c r="M316" s="2"/>
    </row>
    <row r="317" spans="13:13">
      <c r="M317" s="2"/>
    </row>
    <row r="318" spans="13:13">
      <c r="M318" s="2"/>
    </row>
    <row r="319" spans="13:13">
      <c r="M319" s="2"/>
    </row>
    <row r="320" spans="13:13">
      <c r="M320" s="2"/>
    </row>
    <row r="321" spans="13:13">
      <c r="M321" s="2"/>
    </row>
    <row r="322" spans="13:13">
      <c r="M322" s="2"/>
    </row>
    <row r="323" spans="13:13">
      <c r="M323" s="2"/>
    </row>
    <row r="324" spans="13:13">
      <c r="M324" s="2"/>
    </row>
    <row r="325" spans="13:13">
      <c r="M325" s="2"/>
    </row>
    <row r="326" spans="13:13">
      <c r="M326" s="2"/>
    </row>
    <row r="327" spans="13:13">
      <c r="M327" s="2"/>
    </row>
    <row r="328" spans="13:13">
      <c r="M328" s="2"/>
    </row>
    <row r="329" spans="13:13">
      <c r="M329" s="2"/>
    </row>
    <row r="330" spans="13:13">
      <c r="M330" s="2"/>
    </row>
    <row r="331" spans="13:13">
      <c r="M331" s="2"/>
    </row>
    <row r="332" spans="13:13">
      <c r="M332" s="2"/>
    </row>
    <row r="333" spans="13:13">
      <c r="M333" s="2"/>
    </row>
    <row r="334" spans="13:13">
      <c r="M334" s="2"/>
    </row>
    <row r="335" spans="13:13">
      <c r="M335" s="2"/>
    </row>
    <row r="336" spans="13:13">
      <c r="M336" s="2"/>
    </row>
    <row r="337" spans="13:13">
      <c r="M337" s="2"/>
    </row>
    <row r="338" spans="13:13">
      <c r="M338" s="2"/>
    </row>
    <row r="339" spans="13:13">
      <c r="M339" s="2"/>
    </row>
    <row r="340" spans="13:13">
      <c r="M340" s="2"/>
    </row>
    <row r="341" spans="13:13">
      <c r="M341" s="2"/>
    </row>
    <row r="342" spans="13:13">
      <c r="M342" s="2"/>
    </row>
    <row r="343" spans="13:13">
      <c r="M343" s="2"/>
    </row>
    <row r="344" spans="13:13">
      <c r="M344" s="2"/>
    </row>
    <row r="345" spans="13:13">
      <c r="M345" s="2"/>
    </row>
    <row r="346" spans="13:13">
      <c r="M346" s="2"/>
    </row>
    <row r="347" spans="13:13">
      <c r="M347" s="2"/>
    </row>
    <row r="348" spans="13:13">
      <c r="M348" s="2"/>
    </row>
    <row r="349" spans="13:13">
      <c r="M349" s="2"/>
    </row>
    <row r="350" spans="13:13">
      <c r="M350" s="2"/>
    </row>
    <row r="351" spans="13:13">
      <c r="M351" s="2"/>
    </row>
    <row r="352" spans="13:13">
      <c r="M352" s="2"/>
    </row>
    <row r="353" spans="13:13">
      <c r="M353" s="2"/>
    </row>
    <row r="354" spans="13:13">
      <c r="M354" s="2"/>
    </row>
    <row r="355" spans="13:13">
      <c r="M355" s="2"/>
    </row>
    <row r="356" spans="13:13">
      <c r="M356" s="2"/>
    </row>
    <row r="357" spans="13:13">
      <c r="M357" s="2"/>
    </row>
    <row r="358" spans="13:13">
      <c r="M358" s="2"/>
    </row>
    <row r="359" spans="13:13">
      <c r="M359" s="2"/>
    </row>
    <row r="360" spans="13:13">
      <c r="M360" s="2"/>
    </row>
    <row r="361" spans="13:13">
      <c r="M361" s="2"/>
    </row>
    <row r="362" spans="13:13">
      <c r="M362" s="2"/>
    </row>
    <row r="363" spans="13:13">
      <c r="M363" s="2"/>
    </row>
    <row r="364" spans="13:13">
      <c r="M364" s="2"/>
    </row>
    <row r="365" spans="13:13">
      <c r="M365" s="2"/>
    </row>
    <row r="366" spans="13:13">
      <c r="M366" s="2"/>
    </row>
    <row r="367" spans="13:13">
      <c r="M367" s="2"/>
    </row>
    <row r="368" spans="13:13">
      <c r="M368" s="2"/>
    </row>
    <row r="369" spans="13:13">
      <c r="M369" s="2"/>
    </row>
    <row r="370" spans="13:13">
      <c r="M370" s="2"/>
    </row>
    <row r="371" spans="13:13">
      <c r="M371" s="2"/>
    </row>
    <row r="372" spans="13:13">
      <c r="M372" s="2"/>
    </row>
    <row r="373" spans="13:13">
      <c r="M373" s="2"/>
    </row>
    <row r="374" spans="13:13">
      <c r="M374" s="2"/>
    </row>
    <row r="375" spans="13:13">
      <c r="M375" s="2"/>
    </row>
    <row r="376" spans="13:13">
      <c r="M376" s="2"/>
    </row>
    <row r="377" spans="13:13">
      <c r="M377" s="2"/>
    </row>
    <row r="378" spans="13:13">
      <c r="M378" s="2"/>
    </row>
    <row r="379" spans="13:13">
      <c r="M379" s="2"/>
    </row>
    <row r="380" spans="13:13">
      <c r="M380" s="2"/>
    </row>
    <row r="381" spans="13:13">
      <c r="M381" s="2"/>
    </row>
    <row r="382" spans="13:13">
      <c r="M382" s="2"/>
    </row>
    <row r="383" spans="13:13">
      <c r="M383" s="2"/>
    </row>
    <row r="384" spans="13:13">
      <c r="M384" s="2"/>
    </row>
    <row r="385" spans="13:13">
      <c r="M385" s="2"/>
    </row>
    <row r="386" spans="13:13">
      <c r="M386" s="2"/>
    </row>
    <row r="387" spans="13:13">
      <c r="M387" s="2"/>
    </row>
    <row r="388" spans="13:13">
      <c r="M388" s="2"/>
    </row>
    <row r="389" spans="13:13">
      <c r="M389" s="2"/>
    </row>
    <row r="390" spans="13:13">
      <c r="M390" s="2"/>
    </row>
    <row r="391" spans="13:13">
      <c r="M391" s="2"/>
    </row>
    <row r="392" spans="13:13">
      <c r="M392" s="2"/>
    </row>
    <row r="393" spans="13:13">
      <c r="M393" s="2"/>
    </row>
    <row r="394" spans="13:13">
      <c r="M394" s="2"/>
    </row>
    <row r="395" spans="13:13">
      <c r="M395" s="2"/>
    </row>
    <row r="396" spans="13:13">
      <c r="M396" s="2"/>
    </row>
    <row r="397" spans="13:13">
      <c r="M397" s="2"/>
    </row>
    <row r="398" spans="13:13">
      <c r="M398" s="2"/>
    </row>
    <row r="399" spans="13:13">
      <c r="M399" s="2"/>
    </row>
    <row r="400" spans="13:13">
      <c r="M400" s="2"/>
    </row>
    <row r="401" spans="13:13">
      <c r="M401" s="2"/>
    </row>
    <row r="402" spans="13:13">
      <c r="M402" s="2"/>
    </row>
    <row r="403" spans="13:13">
      <c r="M403" s="2"/>
    </row>
    <row r="404" spans="13:13">
      <c r="M404" s="2"/>
    </row>
    <row r="405" spans="13:13">
      <c r="M405" s="2"/>
    </row>
    <row r="406" spans="13:13">
      <c r="M406" s="2"/>
    </row>
    <row r="407" spans="13:13">
      <c r="M407" s="2"/>
    </row>
    <row r="408" spans="13:13">
      <c r="M408" s="2"/>
    </row>
    <row r="409" spans="13:13">
      <c r="M409" s="2"/>
    </row>
    <row r="410" spans="13:13">
      <c r="M410" s="2"/>
    </row>
    <row r="411" spans="13:13">
      <c r="M411" s="2"/>
    </row>
    <row r="412" spans="13:13">
      <c r="M412" s="2"/>
    </row>
    <row r="413" spans="13:13">
      <c r="M413" s="2"/>
    </row>
    <row r="414" spans="13:13">
      <c r="M414" s="2"/>
    </row>
    <row r="415" spans="13:13">
      <c r="M415" s="2"/>
    </row>
    <row r="416" spans="13:13">
      <c r="M416" s="2"/>
    </row>
    <row r="417" spans="13:13">
      <c r="M417" s="2"/>
    </row>
    <row r="418" spans="13:13">
      <c r="M418" s="2"/>
    </row>
    <row r="419" spans="13:13">
      <c r="M419" s="2"/>
    </row>
    <row r="420" spans="13:13">
      <c r="M420" s="2"/>
    </row>
    <row r="421" spans="13:13">
      <c r="M421" s="2"/>
    </row>
    <row r="422" spans="13:13">
      <c r="M422" s="2"/>
    </row>
    <row r="423" spans="13:13">
      <c r="M423" s="2"/>
    </row>
    <row r="424" spans="13:13">
      <c r="M424" s="2"/>
    </row>
    <row r="425" spans="13:13">
      <c r="M425" s="2"/>
    </row>
    <row r="426" spans="13:13">
      <c r="M426" s="2"/>
    </row>
    <row r="427" spans="13:13">
      <c r="M427" s="2"/>
    </row>
    <row r="428" spans="13:13">
      <c r="M428" s="2"/>
    </row>
    <row r="429" spans="13:13">
      <c r="M429" s="2"/>
    </row>
    <row r="430" spans="13:13">
      <c r="M430" s="2"/>
    </row>
    <row r="431" spans="13:13">
      <c r="M431" s="2"/>
    </row>
    <row r="432" spans="13:13">
      <c r="M432" s="2"/>
    </row>
    <row r="433" spans="13:13">
      <c r="M433" s="2"/>
    </row>
    <row r="434" spans="13:13">
      <c r="M434" s="2"/>
    </row>
    <row r="435" spans="13:13">
      <c r="M435" s="2"/>
    </row>
    <row r="436" spans="13:13">
      <c r="M436" s="2"/>
    </row>
    <row r="437" spans="13:13">
      <c r="M437" s="2"/>
    </row>
    <row r="438" spans="13:13">
      <c r="M438" s="2"/>
    </row>
    <row r="439" spans="13:13">
      <c r="M439" s="2"/>
    </row>
    <row r="440" spans="13:13">
      <c r="M440" s="2"/>
    </row>
    <row r="441" spans="13:13">
      <c r="M441" s="2"/>
    </row>
    <row r="442" spans="13:13">
      <c r="M442" s="2"/>
    </row>
    <row r="443" spans="13:13">
      <c r="M443" s="2"/>
    </row>
    <row r="444" spans="13:13">
      <c r="M444" s="2"/>
    </row>
    <row r="445" spans="13:13">
      <c r="M445" s="2"/>
    </row>
    <row r="446" spans="13:13">
      <c r="M446" s="2"/>
    </row>
    <row r="447" spans="13:13">
      <c r="M447" s="2"/>
    </row>
    <row r="448" spans="13:13">
      <c r="M448" s="2"/>
    </row>
    <row r="449" spans="13:13">
      <c r="M449" s="2"/>
    </row>
    <row r="450" spans="13:13">
      <c r="M450" s="2"/>
    </row>
    <row r="451" spans="13:13">
      <c r="M451" s="2"/>
    </row>
    <row r="452" spans="13:13">
      <c r="M452" s="2"/>
    </row>
    <row r="453" spans="13:13">
      <c r="M453" s="2"/>
    </row>
    <row r="454" spans="13:13">
      <c r="M454" s="2"/>
    </row>
    <row r="455" spans="13:13">
      <c r="M455" s="2"/>
    </row>
    <row r="456" spans="13:13">
      <c r="M456" s="2"/>
    </row>
    <row r="457" spans="13:13">
      <c r="M457" s="2"/>
    </row>
    <row r="458" spans="13:13">
      <c r="M458" s="2"/>
    </row>
    <row r="459" spans="13:13">
      <c r="M459" s="2"/>
    </row>
    <row r="460" spans="13:13">
      <c r="M460" s="2"/>
    </row>
    <row r="461" spans="13:13">
      <c r="M461" s="2"/>
    </row>
    <row r="462" spans="13:13">
      <c r="M462" s="2"/>
    </row>
    <row r="463" spans="13:13">
      <c r="M463" s="2"/>
    </row>
    <row r="464" spans="13:13">
      <c r="M464" s="2"/>
    </row>
    <row r="465" spans="13:13">
      <c r="M465" s="2"/>
    </row>
    <row r="466" spans="13:13">
      <c r="M466" s="2"/>
    </row>
    <row r="467" spans="13:13">
      <c r="M467" s="2"/>
    </row>
    <row r="468" spans="13:13">
      <c r="M468" s="2"/>
    </row>
    <row r="469" spans="13:13">
      <c r="M469" s="2"/>
    </row>
    <row r="470" spans="13:13">
      <c r="M470" s="2"/>
    </row>
    <row r="471" spans="13:13">
      <c r="M471" s="2"/>
    </row>
    <row r="472" spans="13:13">
      <c r="M472" s="2"/>
    </row>
    <row r="473" spans="13:13">
      <c r="M473" s="2"/>
    </row>
    <row r="474" spans="13:13">
      <c r="M474" s="2"/>
    </row>
    <row r="475" spans="13:13">
      <c r="M475" s="2"/>
    </row>
    <row r="476" spans="13:13">
      <c r="M476" s="2"/>
    </row>
    <row r="477" spans="13:13">
      <c r="M477" s="2"/>
    </row>
    <row r="478" spans="13:13">
      <c r="M478" s="2"/>
    </row>
    <row r="479" spans="13:13">
      <c r="M479" s="2"/>
    </row>
    <row r="480" spans="13:13">
      <c r="M480" s="2"/>
    </row>
    <row r="481" spans="13:13">
      <c r="M481" s="2"/>
    </row>
    <row r="482" spans="13:13">
      <c r="M482" s="2"/>
    </row>
    <row r="483" spans="13:13">
      <c r="M483" s="2"/>
    </row>
    <row r="484" spans="13:13">
      <c r="M484" s="2"/>
    </row>
    <row r="485" spans="13:13">
      <c r="M485" s="2"/>
    </row>
    <row r="486" spans="13:13">
      <c r="M486" s="2"/>
    </row>
    <row r="487" spans="13:13">
      <c r="M487" s="2"/>
    </row>
    <row r="488" spans="13:13">
      <c r="M488" s="2"/>
    </row>
    <row r="489" spans="13:13">
      <c r="M489" s="2"/>
    </row>
    <row r="490" spans="13:13">
      <c r="M490" s="2"/>
    </row>
    <row r="491" spans="13:13">
      <c r="M491" s="2"/>
    </row>
    <row r="492" spans="13:13">
      <c r="M492" s="2"/>
    </row>
    <row r="493" spans="13:13">
      <c r="M493" s="2"/>
    </row>
    <row r="494" spans="13:13">
      <c r="M494" s="2"/>
    </row>
    <row r="495" spans="13:13">
      <c r="M495" s="2"/>
    </row>
    <row r="496" spans="13:13">
      <c r="M496" s="2"/>
    </row>
    <row r="497" spans="13:13">
      <c r="M497" s="2"/>
    </row>
    <row r="498" spans="13:13">
      <c r="M498" s="2"/>
    </row>
    <row r="499" spans="13:13">
      <c r="M499" s="2"/>
    </row>
    <row r="500" spans="13:13">
      <c r="M500" s="2"/>
    </row>
    <row r="501" spans="13:13">
      <c r="M501" s="2"/>
    </row>
    <row r="502" spans="13:13">
      <c r="M502" s="2"/>
    </row>
    <row r="503" spans="13:13">
      <c r="M503" s="2"/>
    </row>
    <row r="504" spans="13:13">
      <c r="M504" s="2"/>
    </row>
    <row r="505" spans="13:13">
      <c r="M505" s="2"/>
    </row>
    <row r="506" spans="13:13">
      <c r="M506" s="2"/>
    </row>
    <row r="507" spans="13:13">
      <c r="M507" s="2"/>
    </row>
    <row r="508" spans="13:13">
      <c r="M508" s="2"/>
    </row>
    <row r="509" spans="13:13">
      <c r="M509" s="2"/>
    </row>
    <row r="510" spans="13:13">
      <c r="M510" s="2"/>
    </row>
    <row r="511" spans="13:13">
      <c r="M511" s="2"/>
    </row>
    <row r="512" spans="13:13">
      <c r="M512" s="2"/>
    </row>
    <row r="513" spans="13:13">
      <c r="M513" s="2"/>
    </row>
    <row r="514" spans="13:13">
      <c r="M514" s="2"/>
    </row>
    <row r="515" spans="13:13">
      <c r="M515" s="2"/>
    </row>
    <row r="516" spans="13:13">
      <c r="M516" s="2"/>
    </row>
    <row r="517" spans="13:13">
      <c r="M517" s="2"/>
    </row>
    <row r="518" spans="13:13">
      <c r="M518" s="2"/>
    </row>
    <row r="519" spans="13:13">
      <c r="M519" s="2"/>
    </row>
    <row r="520" spans="13:13">
      <c r="M520" s="2"/>
    </row>
    <row r="521" spans="13:13">
      <c r="M521" s="2"/>
    </row>
    <row r="522" spans="13:13">
      <c r="M522" s="2"/>
    </row>
    <row r="523" spans="13:13">
      <c r="M523" s="2"/>
    </row>
    <row r="524" spans="13:13">
      <c r="M524" s="2"/>
    </row>
    <row r="525" spans="13:13">
      <c r="M525" s="2"/>
    </row>
    <row r="526" spans="13:13">
      <c r="M526" s="2"/>
    </row>
    <row r="527" spans="13:13">
      <c r="M527" s="2"/>
    </row>
    <row r="528" spans="13:13">
      <c r="M528" s="2"/>
    </row>
    <row r="529" spans="13:13">
      <c r="M529" s="2"/>
    </row>
    <row r="530" spans="13:13">
      <c r="M530" s="2"/>
    </row>
    <row r="531" spans="13:13">
      <c r="M531" s="2"/>
    </row>
    <row r="532" spans="13:13">
      <c r="M532" s="2"/>
    </row>
    <row r="533" spans="13:13">
      <c r="M533" s="2"/>
    </row>
    <row r="534" spans="13:13">
      <c r="M534" s="2"/>
    </row>
    <row r="535" spans="13:13">
      <c r="M535" s="2"/>
    </row>
    <row r="536" spans="13:13">
      <c r="M536" s="2"/>
    </row>
    <row r="537" spans="13:13">
      <c r="M537" s="2"/>
    </row>
    <row r="538" spans="13:13">
      <c r="M538" s="2"/>
    </row>
    <row r="539" spans="13:13">
      <c r="M539" s="2"/>
    </row>
    <row r="540" spans="13:13">
      <c r="M540" s="2"/>
    </row>
    <row r="541" spans="13:13">
      <c r="M541" s="2"/>
    </row>
    <row r="542" spans="13:13">
      <c r="M542" s="2"/>
    </row>
    <row r="543" spans="13:13">
      <c r="M543" s="2"/>
    </row>
    <row r="544" spans="13:13">
      <c r="M544" s="2"/>
    </row>
    <row r="545" spans="13:13">
      <c r="M545" s="2"/>
    </row>
    <row r="546" spans="13:13">
      <c r="M546" s="2"/>
    </row>
    <row r="547" spans="13:13">
      <c r="M547" s="2"/>
    </row>
    <row r="548" spans="13:13">
      <c r="M548" s="2"/>
    </row>
    <row r="549" spans="13:13">
      <c r="M549" s="2"/>
    </row>
    <row r="550" spans="13:13">
      <c r="M550" s="2"/>
    </row>
    <row r="551" spans="13:13">
      <c r="M551" s="2"/>
    </row>
    <row r="552" spans="13:13">
      <c r="M552" s="2"/>
    </row>
    <row r="553" spans="13:13">
      <c r="M553" s="2"/>
    </row>
    <row r="554" spans="13:13">
      <c r="M554" s="2"/>
    </row>
    <row r="555" spans="13:13">
      <c r="M555" s="2"/>
    </row>
    <row r="556" spans="13:13">
      <c r="M556" s="2"/>
    </row>
    <row r="557" spans="13:13">
      <c r="M557" s="2"/>
    </row>
    <row r="558" spans="13:13">
      <c r="M558" s="2"/>
    </row>
    <row r="559" spans="13:13">
      <c r="M559" s="2"/>
    </row>
    <row r="560" spans="13:13">
      <c r="M560" s="2"/>
    </row>
    <row r="561" spans="13:13">
      <c r="M561" s="2"/>
    </row>
    <row r="562" spans="13:13">
      <c r="M562" s="2"/>
    </row>
    <row r="563" spans="13:13">
      <c r="M563" s="2"/>
    </row>
    <row r="564" spans="13:13">
      <c r="M564" s="2"/>
    </row>
    <row r="565" spans="13:13">
      <c r="M565" s="2"/>
    </row>
    <row r="566" spans="13:13">
      <c r="M566" s="2"/>
    </row>
    <row r="567" spans="13:13">
      <c r="M567" s="2"/>
    </row>
    <row r="568" spans="13:13">
      <c r="M568" s="2"/>
    </row>
    <row r="569" spans="13:13">
      <c r="M569" s="2"/>
    </row>
    <row r="570" spans="13:13">
      <c r="M570" s="2"/>
    </row>
    <row r="571" spans="13:13">
      <c r="M571" s="2"/>
    </row>
    <row r="572" spans="13:13">
      <c r="M572" s="2"/>
    </row>
    <row r="573" spans="13:13">
      <c r="M573" s="2"/>
    </row>
    <row r="574" spans="13:13">
      <c r="M574" s="2"/>
    </row>
    <row r="575" spans="13:13">
      <c r="M575" s="2"/>
    </row>
    <row r="576" spans="13:13">
      <c r="M576" s="2"/>
    </row>
    <row r="577" spans="13:13">
      <c r="M577" s="2"/>
    </row>
    <row r="578" spans="13:13">
      <c r="M578" s="2"/>
    </row>
    <row r="579" spans="13:13">
      <c r="M579" s="2"/>
    </row>
    <row r="580" spans="13:13">
      <c r="M580" s="2"/>
    </row>
    <row r="581" spans="13:13">
      <c r="M581" s="2"/>
    </row>
    <row r="582" spans="13:13">
      <c r="M582" s="2"/>
    </row>
    <row r="583" spans="13:13">
      <c r="M583" s="2"/>
    </row>
    <row r="584" spans="13:13">
      <c r="M584" s="2"/>
    </row>
    <row r="585" spans="13:13">
      <c r="M585" s="2"/>
    </row>
    <row r="586" spans="13:13">
      <c r="M586" s="2"/>
    </row>
    <row r="587" spans="13:13">
      <c r="M587" s="2"/>
    </row>
    <row r="588" spans="13:13">
      <c r="M588" s="2"/>
    </row>
    <row r="589" spans="13:13">
      <c r="M589" s="2"/>
    </row>
    <row r="590" spans="13:13">
      <c r="M590" s="2"/>
    </row>
    <row r="591" spans="13:13">
      <c r="M591" s="2"/>
    </row>
    <row r="592" spans="13:13">
      <c r="M592" s="2"/>
    </row>
    <row r="593" spans="13:13">
      <c r="M593" s="2"/>
    </row>
    <row r="594" spans="13:13">
      <c r="M594" s="2"/>
    </row>
    <row r="595" spans="13:13">
      <c r="M595" s="2"/>
    </row>
    <row r="596" spans="13:13">
      <c r="M596" s="2"/>
    </row>
    <row r="597" spans="13:13">
      <c r="M597" s="2"/>
    </row>
    <row r="598" spans="13:13">
      <c r="M598" s="2"/>
    </row>
    <row r="599" spans="13:13">
      <c r="M599" s="2"/>
    </row>
    <row r="600" spans="13:13">
      <c r="M600" s="2"/>
    </row>
    <row r="601" spans="13:13">
      <c r="M601" s="2"/>
    </row>
    <row r="602" spans="13:13">
      <c r="M602" s="2"/>
    </row>
    <row r="603" spans="13:13">
      <c r="M603" s="2"/>
    </row>
    <row r="604" spans="13:13">
      <c r="M604" s="2"/>
    </row>
    <row r="605" spans="13:13">
      <c r="M605" s="2"/>
    </row>
    <row r="606" spans="13:13">
      <c r="M606" s="2"/>
    </row>
    <row r="607" spans="13:13">
      <c r="M607" s="2"/>
    </row>
    <row r="608" spans="13:13">
      <c r="M608" s="2"/>
    </row>
    <row r="609" spans="13:13">
      <c r="M609" s="2"/>
    </row>
    <row r="610" spans="13:13">
      <c r="M610" s="2"/>
    </row>
    <row r="611" spans="13:13">
      <c r="M611" s="2"/>
    </row>
    <row r="612" spans="13:13">
      <c r="M612" s="2"/>
    </row>
    <row r="613" spans="13:13">
      <c r="M613" s="2"/>
    </row>
    <row r="614" spans="13:13">
      <c r="M614" s="2"/>
    </row>
    <row r="615" spans="13:13">
      <c r="M615" s="2"/>
    </row>
    <row r="616" spans="13:13">
      <c r="M616" s="2"/>
    </row>
    <row r="617" spans="13:13">
      <c r="M617" s="2"/>
    </row>
    <row r="618" spans="13:13">
      <c r="M618" s="2"/>
    </row>
    <row r="619" spans="13:13">
      <c r="M619" s="2"/>
    </row>
    <row r="620" spans="13:13">
      <c r="M620" s="2"/>
    </row>
    <row r="621" spans="13:13">
      <c r="M621" s="2"/>
    </row>
    <row r="622" spans="13:13">
      <c r="M622" s="2"/>
    </row>
    <row r="623" spans="13:13">
      <c r="M623" s="2"/>
    </row>
    <row r="624" spans="13:13">
      <c r="M624" s="2"/>
    </row>
    <row r="625" spans="13:13">
      <c r="M625" s="2"/>
    </row>
    <row r="626" spans="13:13">
      <c r="M626" s="2"/>
    </row>
    <row r="627" spans="13:13">
      <c r="M627" s="2"/>
    </row>
    <row r="628" spans="13:13">
      <c r="M628" s="2"/>
    </row>
    <row r="629" spans="13:13">
      <c r="M629" s="2"/>
    </row>
    <row r="630" spans="13:13">
      <c r="M630" s="2"/>
    </row>
    <row r="631" spans="13:13">
      <c r="M631" s="2"/>
    </row>
    <row r="632" spans="13:13">
      <c r="M632" s="2"/>
    </row>
    <row r="633" spans="13:13">
      <c r="M633" s="2"/>
    </row>
    <row r="634" spans="13:13">
      <c r="M634" s="2"/>
    </row>
    <row r="635" spans="13:13">
      <c r="M635" s="2"/>
    </row>
    <row r="636" spans="13:13">
      <c r="M636" s="2"/>
    </row>
    <row r="637" spans="13:13">
      <c r="M637" s="2"/>
    </row>
    <row r="638" spans="13:13">
      <c r="M638" s="2"/>
    </row>
    <row r="639" spans="13:13">
      <c r="M639" s="2"/>
    </row>
    <row r="640" spans="13:13">
      <c r="M640" s="2"/>
    </row>
    <row r="641" spans="13:13">
      <c r="M641" s="2"/>
    </row>
    <row r="642" spans="13:13">
      <c r="M642" s="2"/>
    </row>
    <row r="643" spans="13:13">
      <c r="M643" s="2"/>
    </row>
    <row r="644" spans="13:13">
      <c r="M644" s="2"/>
    </row>
    <row r="645" spans="13:13">
      <c r="M645" s="2"/>
    </row>
    <row r="646" spans="13:13">
      <c r="M646" s="2"/>
    </row>
    <row r="647" spans="13:13">
      <c r="M647" s="2"/>
    </row>
    <row r="648" spans="13:13">
      <c r="M648" s="2"/>
    </row>
    <row r="649" spans="13:13">
      <c r="M649" s="2"/>
    </row>
    <row r="650" spans="13:13">
      <c r="M650" s="2"/>
    </row>
    <row r="651" spans="13:13">
      <c r="M651" s="2"/>
    </row>
    <row r="652" spans="13:13">
      <c r="M652" s="2"/>
    </row>
    <row r="653" spans="13:13">
      <c r="M653" s="2"/>
    </row>
    <row r="654" spans="13:13">
      <c r="M654" s="2"/>
    </row>
    <row r="655" spans="13:13">
      <c r="M655" s="2"/>
    </row>
    <row r="656" spans="13:13">
      <c r="M656" s="2"/>
    </row>
    <row r="657" spans="13:13">
      <c r="M657" s="2"/>
    </row>
    <row r="658" spans="13:13">
      <c r="M658" s="2"/>
    </row>
    <row r="659" spans="13:13">
      <c r="M659" s="2"/>
    </row>
    <row r="660" spans="13:13">
      <c r="M660" s="2"/>
    </row>
    <row r="661" spans="13:13">
      <c r="M661" s="2"/>
    </row>
    <row r="662" spans="13:13">
      <c r="M662" s="2"/>
    </row>
    <row r="663" spans="13:13">
      <c r="M663" s="2"/>
    </row>
    <row r="664" spans="13:13">
      <c r="M664" s="2"/>
    </row>
    <row r="665" spans="13:13">
      <c r="M665" s="2"/>
    </row>
    <row r="666" spans="13:13">
      <c r="M666" s="2"/>
    </row>
    <row r="667" spans="13:13">
      <c r="M667" s="2"/>
    </row>
    <row r="668" spans="13:13">
      <c r="M668" s="2"/>
    </row>
    <row r="669" spans="13:13">
      <c r="M669" s="2"/>
    </row>
    <row r="670" spans="13:13">
      <c r="M670" s="2"/>
    </row>
    <row r="671" spans="13:13">
      <c r="M671" s="2"/>
    </row>
    <row r="672" spans="13:13">
      <c r="M672" s="2"/>
    </row>
    <row r="673" spans="13:13">
      <c r="M673" s="2"/>
    </row>
    <row r="674" spans="13:13">
      <c r="M674" s="2"/>
    </row>
    <row r="675" spans="13:13">
      <c r="M675" s="2"/>
    </row>
    <row r="676" spans="13:13">
      <c r="M676" s="2"/>
    </row>
    <row r="677" spans="13:13">
      <c r="M677" s="2"/>
    </row>
    <row r="678" spans="13:13">
      <c r="M678" s="2"/>
    </row>
    <row r="679" spans="13:13">
      <c r="M679" s="2"/>
    </row>
    <row r="680" spans="13:13">
      <c r="M680" s="2"/>
    </row>
    <row r="681" spans="13:13">
      <c r="M681" s="2"/>
    </row>
    <row r="682" spans="13:13">
      <c r="M682" s="2"/>
    </row>
    <row r="683" spans="13:13">
      <c r="M683" s="2"/>
    </row>
    <row r="684" spans="13:13">
      <c r="M684" s="2"/>
    </row>
    <row r="685" spans="13:13">
      <c r="M685" s="2"/>
    </row>
    <row r="686" spans="13:13">
      <c r="M686" s="2"/>
    </row>
    <row r="687" spans="13:13">
      <c r="M687" s="2"/>
    </row>
    <row r="688" spans="13:13">
      <c r="M688" s="2"/>
    </row>
    <row r="689" spans="13:13">
      <c r="M689" s="2"/>
    </row>
    <row r="690" spans="13:13">
      <c r="M690" s="2"/>
    </row>
    <row r="691" spans="13:13">
      <c r="M691" s="2"/>
    </row>
    <row r="692" spans="13:13">
      <c r="M692" s="2"/>
    </row>
    <row r="693" spans="13:13">
      <c r="M693" s="2"/>
    </row>
    <row r="694" spans="13:13">
      <c r="M694" s="2"/>
    </row>
    <row r="695" spans="13:13">
      <c r="M695" s="2"/>
    </row>
    <row r="696" spans="13:13">
      <c r="M696" s="2"/>
    </row>
    <row r="697" spans="13:13">
      <c r="M697" s="2"/>
    </row>
    <row r="698" spans="13:13">
      <c r="M698" s="2"/>
    </row>
    <row r="699" spans="13:13">
      <c r="M699" s="2"/>
    </row>
    <row r="700" spans="13:13">
      <c r="M700" s="2"/>
    </row>
    <row r="701" spans="13:13">
      <c r="M701" s="2"/>
    </row>
    <row r="702" spans="13:13">
      <c r="M702" s="2"/>
    </row>
    <row r="703" spans="13:13">
      <c r="M703" s="2"/>
    </row>
    <row r="704" spans="13:13">
      <c r="M704" s="2"/>
    </row>
    <row r="705" spans="13:13">
      <c r="M705" s="2"/>
    </row>
    <row r="706" spans="13:13">
      <c r="M706" s="2"/>
    </row>
    <row r="707" spans="13:13">
      <c r="M707" s="2"/>
    </row>
    <row r="708" spans="13:13">
      <c r="M708" s="2"/>
    </row>
    <row r="709" spans="13:13">
      <c r="M709" s="2"/>
    </row>
    <row r="710" spans="13:13">
      <c r="M710" s="2"/>
    </row>
    <row r="711" spans="13:13">
      <c r="M711" s="2"/>
    </row>
    <row r="712" spans="13:13">
      <c r="M712" s="2"/>
    </row>
    <row r="713" spans="13:13">
      <c r="M713" s="2"/>
    </row>
    <row r="714" spans="13:13">
      <c r="M714" s="2"/>
    </row>
    <row r="715" spans="13:13">
      <c r="M715" s="2"/>
    </row>
    <row r="716" spans="13:13">
      <c r="M716" s="2"/>
    </row>
    <row r="717" spans="13:13">
      <c r="M717" s="2"/>
    </row>
    <row r="718" spans="13:13">
      <c r="M718" s="2"/>
    </row>
    <row r="719" spans="13:13">
      <c r="M719" s="2"/>
    </row>
    <row r="720" spans="13:13">
      <c r="M720" s="2"/>
    </row>
    <row r="721" spans="13:13">
      <c r="M721" s="2"/>
    </row>
    <row r="722" spans="13:13">
      <c r="M722" s="2"/>
    </row>
    <row r="723" spans="13:13">
      <c r="M723" s="2"/>
    </row>
    <row r="724" spans="13:13">
      <c r="M724" s="2"/>
    </row>
    <row r="725" spans="13:13">
      <c r="M725" s="2"/>
    </row>
    <row r="726" spans="13:13">
      <c r="M726" s="2"/>
    </row>
    <row r="727" spans="13:13">
      <c r="M727" s="2"/>
    </row>
    <row r="728" spans="13:13">
      <c r="M728" s="2"/>
    </row>
    <row r="729" spans="13:13">
      <c r="M729" s="2"/>
    </row>
    <row r="730" spans="13:13">
      <c r="M730" s="2"/>
    </row>
    <row r="731" spans="13:13">
      <c r="M731" s="2"/>
    </row>
    <row r="732" spans="13:13">
      <c r="M732" s="2"/>
    </row>
    <row r="733" spans="13:13">
      <c r="M733" s="2"/>
    </row>
    <row r="734" spans="13:13">
      <c r="M734" s="2"/>
    </row>
    <row r="735" spans="13:13">
      <c r="M735" s="2"/>
    </row>
    <row r="736" spans="13:13">
      <c r="M736" s="2"/>
    </row>
    <row r="737" spans="13:13">
      <c r="M737" s="2"/>
    </row>
    <row r="738" spans="13:13">
      <c r="M738" s="2"/>
    </row>
    <row r="739" spans="13:13">
      <c r="M739" s="2"/>
    </row>
    <row r="740" spans="13:13">
      <c r="M740" s="2"/>
    </row>
    <row r="741" spans="13:13">
      <c r="M741" s="2"/>
    </row>
    <row r="742" spans="13:13">
      <c r="M742" s="2"/>
    </row>
    <row r="743" spans="13:13">
      <c r="M743" s="2"/>
    </row>
    <row r="744" spans="13:13">
      <c r="M744" s="2"/>
    </row>
    <row r="745" spans="13:13">
      <c r="M745" s="2"/>
    </row>
    <row r="746" spans="13:13">
      <c r="M746" s="2"/>
    </row>
    <row r="747" spans="13:13">
      <c r="M747" s="2"/>
    </row>
    <row r="748" spans="13:13">
      <c r="M748" s="2"/>
    </row>
    <row r="749" spans="13:13">
      <c r="M749" s="2"/>
    </row>
    <row r="750" spans="13:13">
      <c r="M750" s="2"/>
    </row>
    <row r="751" spans="13:13">
      <c r="M751" s="2"/>
    </row>
    <row r="752" spans="13:13">
      <c r="M752" s="2"/>
    </row>
    <row r="753" spans="13:13">
      <c r="M753" s="2"/>
    </row>
    <row r="754" spans="13:13">
      <c r="M754" s="2"/>
    </row>
    <row r="755" spans="13:13">
      <c r="M755" s="2"/>
    </row>
    <row r="756" spans="13:13">
      <c r="M756" s="2"/>
    </row>
    <row r="757" spans="13:13">
      <c r="M757" s="2"/>
    </row>
    <row r="758" spans="13:13">
      <c r="M758" s="2"/>
    </row>
    <row r="759" spans="13:13">
      <c r="M759" s="2"/>
    </row>
    <row r="760" spans="13:13">
      <c r="M760" s="2"/>
    </row>
    <row r="761" spans="13:13">
      <c r="M761" s="2"/>
    </row>
    <row r="762" spans="13:13">
      <c r="M762" s="2"/>
    </row>
    <row r="763" spans="13:13">
      <c r="M763" s="2"/>
    </row>
    <row r="764" spans="13:13">
      <c r="M764" s="2"/>
    </row>
    <row r="765" spans="13:13">
      <c r="M765" s="2"/>
    </row>
    <row r="766" spans="13:13">
      <c r="M766" s="2"/>
    </row>
    <row r="767" spans="13:13">
      <c r="M767" s="2"/>
    </row>
    <row r="768" spans="13:13">
      <c r="M768" s="2"/>
    </row>
    <row r="769" spans="13:13">
      <c r="M769" s="2"/>
    </row>
    <row r="770" spans="13:13">
      <c r="M770" s="2"/>
    </row>
    <row r="771" spans="13:13">
      <c r="M771" s="2"/>
    </row>
    <row r="772" spans="13:13">
      <c r="M772" s="2"/>
    </row>
    <row r="773" spans="13:13">
      <c r="M773" s="2"/>
    </row>
    <row r="774" spans="13:13">
      <c r="M774" s="2"/>
    </row>
    <row r="775" spans="13:13">
      <c r="M775" s="2"/>
    </row>
    <row r="776" spans="13:13">
      <c r="M776" s="2"/>
    </row>
    <row r="777" spans="13:13">
      <c r="M777" s="2"/>
    </row>
    <row r="778" spans="13:13">
      <c r="M778" s="2"/>
    </row>
    <row r="779" spans="13:13">
      <c r="M779" s="2"/>
    </row>
    <row r="780" spans="13:13">
      <c r="M780" s="2"/>
    </row>
    <row r="781" spans="13:13">
      <c r="M781" s="2"/>
    </row>
    <row r="782" spans="13:13">
      <c r="M782" s="2"/>
    </row>
    <row r="783" spans="13:13">
      <c r="M783" s="2"/>
    </row>
    <row r="784" spans="13:13">
      <c r="M784" s="2"/>
    </row>
    <row r="785" spans="13:13">
      <c r="M785" s="2"/>
    </row>
    <row r="786" spans="13:13">
      <c r="M786" s="2"/>
    </row>
    <row r="787" spans="13:13">
      <c r="M787" s="2"/>
    </row>
    <row r="788" spans="13:13">
      <c r="M788" s="2"/>
    </row>
    <row r="789" spans="13:13">
      <c r="M789" s="2"/>
    </row>
    <row r="790" spans="13:13">
      <c r="M790" s="2"/>
    </row>
    <row r="791" spans="13:13">
      <c r="M791" s="2"/>
    </row>
    <row r="792" spans="13:13">
      <c r="M792" s="2"/>
    </row>
    <row r="793" spans="13:13">
      <c r="M793" s="2"/>
    </row>
    <row r="794" spans="13:13">
      <c r="M794" s="2"/>
    </row>
    <row r="795" spans="13:13">
      <c r="M795" s="2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1"/>
  <sheetViews>
    <sheetView workbookViewId="0">
      <selection activeCell="G15" sqref="G15"/>
    </sheetView>
  </sheetViews>
  <sheetFormatPr baseColWidth="10" defaultColWidth="8.83203125" defaultRowHeight="12" x14ac:dyDescent="0"/>
  <cols>
    <col min="4" max="4" width="15" customWidth="1"/>
    <col min="5" max="5" width="14.83203125" customWidth="1"/>
  </cols>
  <sheetData>
    <row r="2" spans="1:5">
      <c r="A2" t="s">
        <v>0</v>
      </c>
      <c r="B2" t="s">
        <v>1</v>
      </c>
      <c r="C2" t="s">
        <v>6</v>
      </c>
      <c r="D2" s="3" t="s">
        <v>7</v>
      </c>
      <c r="E2" s="3" t="s">
        <v>8</v>
      </c>
    </row>
    <row r="3" spans="1:5">
      <c r="A3">
        <v>0.40100000000000002</v>
      </c>
      <c r="B3">
        <v>10</v>
      </c>
      <c r="C3" s="1">
        <v>26.5029</v>
      </c>
      <c r="D3" s="4" t="s">
        <v>9</v>
      </c>
      <c r="E3" s="5" t="s">
        <v>10</v>
      </c>
    </row>
    <row r="4" spans="1:5">
      <c r="A4">
        <v>0.41099999999999998</v>
      </c>
      <c r="B4">
        <v>24</v>
      </c>
      <c r="C4" s="1">
        <v>26.931899999999999</v>
      </c>
      <c r="D4" s="5" t="s">
        <v>10</v>
      </c>
      <c r="E4" s="5" t="s">
        <v>10</v>
      </c>
    </row>
    <row r="5" spans="1:5">
      <c r="A5">
        <v>0.53300000000000003</v>
      </c>
      <c r="B5">
        <v>30.5</v>
      </c>
      <c r="C5" s="1">
        <v>32.165700000000001</v>
      </c>
      <c r="D5" s="5" t="s">
        <v>10</v>
      </c>
      <c r="E5" s="5" t="s">
        <v>10</v>
      </c>
    </row>
    <row r="6" spans="1:5">
      <c r="A6">
        <v>0.64200000000000002</v>
      </c>
      <c r="B6">
        <v>59</v>
      </c>
      <c r="C6" s="1">
        <v>36.841799999999999</v>
      </c>
      <c r="D6" s="6" t="s">
        <v>12</v>
      </c>
      <c r="E6" s="5" t="s">
        <v>10</v>
      </c>
    </row>
    <row r="7" spans="1:5">
      <c r="A7">
        <v>1.05</v>
      </c>
      <c r="B7">
        <v>55</v>
      </c>
      <c r="C7" s="1">
        <v>54.344999999999999</v>
      </c>
      <c r="D7" s="6" t="s">
        <v>12</v>
      </c>
      <c r="E7" s="6" t="s">
        <v>12</v>
      </c>
    </row>
    <row r="8" spans="1:5">
      <c r="A8">
        <v>1.304</v>
      </c>
      <c r="B8">
        <v>95</v>
      </c>
      <c r="C8" s="1">
        <v>65.241600000000005</v>
      </c>
      <c r="D8" s="12" t="s">
        <v>13</v>
      </c>
      <c r="E8" s="6" t="s">
        <v>12</v>
      </c>
    </row>
    <row r="9" spans="1:5">
      <c r="A9">
        <v>2.4670000000000001</v>
      </c>
      <c r="B9">
        <v>126</v>
      </c>
      <c r="C9" s="1">
        <v>115.1343</v>
      </c>
      <c r="D9" s="12" t="s">
        <v>13</v>
      </c>
      <c r="E9" s="12" t="s">
        <v>13</v>
      </c>
    </row>
    <row r="10" spans="1:5">
      <c r="A10">
        <v>1.603</v>
      </c>
      <c r="B10">
        <v>36</v>
      </c>
      <c r="C10" s="1">
        <v>78.068699999999993</v>
      </c>
      <c r="D10" s="5" t="s">
        <v>10</v>
      </c>
      <c r="E10" s="12" t="s">
        <v>13</v>
      </c>
    </row>
    <row r="11" spans="1:5">
      <c r="A11">
        <v>0.45300000000000001</v>
      </c>
      <c r="B11">
        <v>27</v>
      </c>
      <c r="C11" s="1">
        <v>28.733699999999999</v>
      </c>
      <c r="D11" s="5" t="s">
        <v>10</v>
      </c>
      <c r="E11" s="5" t="s">
        <v>10</v>
      </c>
    </row>
    <row r="12" spans="1:5">
      <c r="A12">
        <v>0.65200000000000002</v>
      </c>
      <c r="B12">
        <v>26</v>
      </c>
      <c r="C12" s="1">
        <v>37.270800000000001</v>
      </c>
      <c r="D12" s="5" t="s">
        <v>10</v>
      </c>
      <c r="E12" s="5" t="s">
        <v>10</v>
      </c>
    </row>
    <row r="13" spans="1:5">
      <c r="A13">
        <v>0.442</v>
      </c>
      <c r="B13">
        <v>18</v>
      </c>
      <c r="C13" s="1">
        <v>28.261800000000001</v>
      </c>
      <c r="D13" s="5" t="s">
        <v>10</v>
      </c>
      <c r="E13" s="5" t="s">
        <v>10</v>
      </c>
    </row>
    <row r="14" spans="1:5">
      <c r="A14">
        <v>0.41399999999999998</v>
      </c>
      <c r="B14">
        <v>17</v>
      </c>
      <c r="C14" s="1">
        <v>27.060600000000001</v>
      </c>
      <c r="D14" s="5" t="s">
        <v>10</v>
      </c>
      <c r="E14" s="5" t="s">
        <v>10</v>
      </c>
    </row>
    <row r="15" spans="1:5">
      <c r="A15">
        <v>0.32400000000000001</v>
      </c>
      <c r="B15">
        <v>16</v>
      </c>
      <c r="C15" s="1">
        <v>23.1996</v>
      </c>
      <c r="D15" s="5" t="s">
        <v>10</v>
      </c>
      <c r="E15" s="5" t="s">
        <v>10</v>
      </c>
    </row>
    <row r="16" spans="1:5">
      <c r="A16">
        <v>6.2E-2</v>
      </c>
      <c r="B16">
        <v>13</v>
      </c>
      <c r="C16" s="1">
        <v>11.959800000000001</v>
      </c>
      <c r="D16" s="4" t="s">
        <v>9</v>
      </c>
      <c r="E16" s="4" t="s">
        <v>9</v>
      </c>
    </row>
    <row r="17" spans="1:7">
      <c r="A17">
        <v>0.109</v>
      </c>
      <c r="B17">
        <v>25</v>
      </c>
      <c r="C17" s="1">
        <v>13.976100000000001</v>
      </c>
      <c r="D17" s="5" t="s">
        <v>10</v>
      </c>
      <c r="E17" s="4" t="s">
        <v>9</v>
      </c>
    </row>
    <row r="18" spans="1:7">
      <c r="A18">
        <v>0.22700000000000001</v>
      </c>
      <c r="B18">
        <v>27</v>
      </c>
      <c r="C18" s="1">
        <v>19.0383</v>
      </c>
      <c r="D18" s="5" t="s">
        <v>10</v>
      </c>
      <c r="E18" s="5" t="s">
        <v>10</v>
      </c>
    </row>
    <row r="19" spans="1:7">
      <c r="A19">
        <v>0.126</v>
      </c>
      <c r="B19">
        <v>13</v>
      </c>
      <c r="C19" s="1">
        <v>14.705400000000001</v>
      </c>
      <c r="D19" s="4" t="s">
        <v>9</v>
      </c>
      <c r="E19" s="4" t="s">
        <v>9</v>
      </c>
    </row>
    <row r="20" spans="1:7">
      <c r="A20">
        <v>0.10100000000000001</v>
      </c>
      <c r="B20">
        <v>19</v>
      </c>
      <c r="C20" s="1">
        <v>13.632900000000001</v>
      </c>
      <c r="D20" s="5" t="s">
        <v>10</v>
      </c>
      <c r="E20" s="4" t="s">
        <v>9</v>
      </c>
    </row>
    <row r="21" spans="1:7">
      <c r="A21">
        <v>0.41699999999999998</v>
      </c>
      <c r="B21">
        <v>48</v>
      </c>
      <c r="C21" s="1">
        <v>27.189299999999999</v>
      </c>
      <c r="D21" s="6" t="s">
        <v>12</v>
      </c>
      <c r="E21" s="5" t="s">
        <v>10</v>
      </c>
    </row>
    <row r="22" spans="1:7">
      <c r="A22">
        <v>0.373</v>
      </c>
      <c r="B22">
        <v>28</v>
      </c>
      <c r="C22" s="1">
        <v>25.3017</v>
      </c>
      <c r="D22" s="5" t="s">
        <v>10</v>
      </c>
      <c r="E22" s="5" t="s">
        <v>10</v>
      </c>
    </row>
    <row r="23" spans="1:7">
      <c r="A23">
        <v>0.24399999999999999</v>
      </c>
      <c r="B23">
        <v>26</v>
      </c>
      <c r="C23" s="1">
        <v>19.767600000000002</v>
      </c>
      <c r="D23" s="5" t="s">
        <v>10</v>
      </c>
      <c r="E23" s="5" t="s">
        <v>10</v>
      </c>
    </row>
    <row r="24" spans="1:7">
      <c r="A24">
        <v>2.4E-2</v>
      </c>
      <c r="B24">
        <v>1</v>
      </c>
      <c r="C24" s="1">
        <v>10.329600000000001</v>
      </c>
      <c r="D24" s="4" t="s">
        <v>9</v>
      </c>
      <c r="E24" s="4" t="s">
        <v>9</v>
      </c>
    </row>
    <row r="25" spans="1:7">
      <c r="A25">
        <v>5.2999999999999999E-2</v>
      </c>
      <c r="B25">
        <v>6</v>
      </c>
      <c r="C25" s="1">
        <v>11.573700000000001</v>
      </c>
      <c r="D25" s="4" t="s">
        <v>9</v>
      </c>
      <c r="E25" s="4" t="s">
        <v>9</v>
      </c>
    </row>
    <row r="26" spans="1:7">
      <c r="A26">
        <v>3.6999999999999998E-2</v>
      </c>
      <c r="B26">
        <v>14</v>
      </c>
      <c r="C26" s="1">
        <v>10.8873</v>
      </c>
      <c r="D26" s="4" t="s">
        <v>9</v>
      </c>
      <c r="E26" s="4" t="s">
        <v>9</v>
      </c>
    </row>
    <row r="27" spans="1:7">
      <c r="A27">
        <v>5.3999999999999999E-2</v>
      </c>
      <c r="B27">
        <v>14</v>
      </c>
      <c r="C27" s="1">
        <v>11.6166</v>
      </c>
      <c r="D27" s="4" t="s">
        <v>9</v>
      </c>
      <c r="E27" s="4" t="s">
        <v>9</v>
      </c>
    </row>
    <row r="28" spans="1:7">
      <c r="A28">
        <v>3.3000000000000002E-2</v>
      </c>
      <c r="B28">
        <v>6</v>
      </c>
      <c r="C28" s="1">
        <v>10.7157</v>
      </c>
      <c r="D28" s="4" t="s">
        <v>9</v>
      </c>
      <c r="E28" s="4" t="s">
        <v>9</v>
      </c>
    </row>
    <row r="29" spans="1:7">
      <c r="C29" s="9"/>
      <c r="D29" s="10"/>
      <c r="E29" s="10"/>
      <c r="F29" s="11"/>
      <c r="G29" s="11"/>
    </row>
    <row r="30" spans="1:7">
      <c r="C30" s="9"/>
      <c r="D30" s="10"/>
      <c r="E30" s="10"/>
      <c r="F30" s="11"/>
      <c r="G30" s="11"/>
    </row>
    <row r="31" spans="1:7">
      <c r="C31" s="9"/>
      <c r="D31" s="10"/>
      <c r="E31" s="10"/>
      <c r="F31" s="11"/>
      <c r="G31" s="11"/>
    </row>
    <row r="32" spans="1:7">
      <c r="C32" s="9"/>
      <c r="D32" s="10"/>
      <c r="E32" s="10"/>
      <c r="F32" s="11"/>
      <c r="G32" s="11"/>
    </row>
    <row r="33" spans="3:7">
      <c r="C33" s="9"/>
      <c r="D33" s="10"/>
      <c r="E33" s="10"/>
      <c r="F33" s="11"/>
      <c r="G33" s="11"/>
    </row>
    <row r="34" spans="3:7">
      <c r="C34" s="9"/>
      <c r="D34" s="10"/>
      <c r="E34" s="10"/>
      <c r="F34" s="11"/>
      <c r="G34" s="11"/>
    </row>
    <row r="35" spans="3:7">
      <c r="C35" s="9"/>
      <c r="D35" s="10"/>
      <c r="E35" s="10"/>
      <c r="F35" s="11"/>
      <c r="G35" s="11"/>
    </row>
    <row r="36" spans="3:7">
      <c r="C36" s="9"/>
      <c r="D36" s="10"/>
      <c r="E36" s="10"/>
      <c r="F36" s="11"/>
      <c r="G36" s="11"/>
    </row>
    <row r="37" spans="3:7">
      <c r="C37" s="9"/>
      <c r="D37" s="10"/>
      <c r="E37" s="10"/>
      <c r="F37" s="11"/>
      <c r="G37" s="11"/>
    </row>
    <row r="38" spans="3:7">
      <c r="C38" s="9"/>
      <c r="D38" s="11"/>
      <c r="E38" s="11"/>
      <c r="F38" s="11"/>
      <c r="G38" s="11"/>
    </row>
    <row r="39" spans="3:7">
      <c r="C39" s="9"/>
      <c r="D39" s="11"/>
      <c r="E39" s="11"/>
      <c r="F39" s="11"/>
      <c r="G39" s="11"/>
    </row>
    <row r="40" spans="3:7">
      <c r="C40" s="1"/>
    </row>
    <row r="41" spans="3:7">
      <c r="C41" s="1"/>
    </row>
    <row r="42" spans="3:7">
      <c r="C42" s="1"/>
    </row>
    <row r="43" spans="3:7">
      <c r="C43" s="1"/>
    </row>
    <row r="44" spans="3:7">
      <c r="C44" s="1"/>
    </row>
    <row r="45" spans="3:7">
      <c r="C45" s="1"/>
    </row>
    <row r="46" spans="3:7">
      <c r="C46" s="1"/>
    </row>
    <row r="47" spans="3:7">
      <c r="C47" s="1"/>
    </row>
    <row r="48" spans="3:7">
      <c r="C48" s="1"/>
    </row>
    <row r="49" spans="3:3">
      <c r="C49" s="1"/>
    </row>
    <row r="50" spans="3:3">
      <c r="C50" s="1"/>
    </row>
    <row r="51" spans="3:3">
      <c r="C51" s="1"/>
    </row>
    <row r="52" spans="3:3">
      <c r="C52" s="1"/>
    </row>
    <row r="53" spans="3:3">
      <c r="C53" s="1"/>
    </row>
    <row r="54" spans="3:3">
      <c r="C54" s="1"/>
    </row>
    <row r="55" spans="3:3">
      <c r="C55" s="1"/>
    </row>
    <row r="56" spans="3:3">
      <c r="C56" s="1"/>
    </row>
    <row r="57" spans="3:3">
      <c r="C57" s="1"/>
    </row>
    <row r="58" spans="3:3">
      <c r="C58" s="1"/>
    </row>
    <row r="59" spans="3:3">
      <c r="C59" s="1"/>
    </row>
    <row r="60" spans="3:3">
      <c r="C60" s="1"/>
    </row>
    <row r="61" spans="3:3">
      <c r="C61" s="1"/>
    </row>
    <row r="62" spans="3:3">
      <c r="C62" s="1"/>
    </row>
    <row r="63" spans="3:3">
      <c r="C63" s="1"/>
    </row>
    <row r="64" spans="3:3">
      <c r="C64" s="1"/>
    </row>
    <row r="65" spans="3:3">
      <c r="C65" s="1"/>
    </row>
    <row r="66" spans="3:3">
      <c r="C66" s="1"/>
    </row>
    <row r="67" spans="3:3">
      <c r="C67" s="1"/>
    </row>
    <row r="68" spans="3:3">
      <c r="C68" s="1"/>
    </row>
    <row r="69" spans="3:3">
      <c r="C69" s="1"/>
    </row>
    <row r="70" spans="3:3">
      <c r="C70" s="1"/>
    </row>
    <row r="71" spans="3:3">
      <c r="C71" s="1"/>
    </row>
    <row r="72" spans="3:3">
      <c r="C72" s="1"/>
    </row>
    <row r="73" spans="3:3">
      <c r="C73" s="1"/>
    </row>
    <row r="74" spans="3:3">
      <c r="C74" s="1"/>
    </row>
    <row r="75" spans="3:3">
      <c r="C75" s="1"/>
    </row>
    <row r="76" spans="3:3">
      <c r="C76" s="1"/>
    </row>
    <row r="77" spans="3:3">
      <c r="C77" s="1"/>
    </row>
    <row r="78" spans="3:3">
      <c r="C78" s="1"/>
    </row>
    <row r="79" spans="3:3">
      <c r="C79" s="1"/>
    </row>
    <row r="80" spans="3:3">
      <c r="C80" s="1"/>
    </row>
    <row r="81" spans="3:3">
      <c r="C81" s="1"/>
    </row>
    <row r="82" spans="3:3">
      <c r="C82" s="1"/>
    </row>
    <row r="83" spans="3:3">
      <c r="C83" s="1"/>
    </row>
    <row r="118" spans="1:3">
      <c r="A118">
        <f>AVERAGE(A2:A83)</f>
        <v>0.48292307692307684</v>
      </c>
      <c r="B118">
        <f>AVERAGE(B2:B83)</f>
        <v>29.98076923076923</v>
      </c>
      <c r="C118" t="s">
        <v>2</v>
      </c>
    </row>
    <row r="119" spans="1:3">
      <c r="A119">
        <f>MIN(A2:A83)</f>
        <v>2.4E-2</v>
      </c>
      <c r="B119">
        <f>MIN(B2:B83)</f>
        <v>1</v>
      </c>
      <c r="C119" t="s">
        <v>4</v>
      </c>
    </row>
    <row r="120" spans="1:3">
      <c r="A120">
        <f>MAX(A2:A83)</f>
        <v>2.4670000000000001</v>
      </c>
      <c r="B120">
        <f>MAX(B2:B83)</f>
        <v>126</v>
      </c>
      <c r="C120" t="s">
        <v>3</v>
      </c>
    </row>
    <row r="121" spans="1:3">
      <c r="A121">
        <f>STDEV(A2:A83)</f>
        <v>0.56560409638381692</v>
      </c>
      <c r="B121">
        <f>STDEV(B2:B83)</f>
        <v>27.925071448155961</v>
      </c>
      <c r="C121" t="s">
        <v>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TVM</vt:lpstr>
      <vt:lpstr>TVM_AQC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Pawan</dc:creator>
  <cp:lastModifiedBy>Gupta , Pawan (GSFC-614.0)[USRA]</cp:lastModifiedBy>
  <dcterms:created xsi:type="dcterms:W3CDTF">2009-05-07T15:28:06Z</dcterms:created>
  <dcterms:modified xsi:type="dcterms:W3CDTF">2015-05-20T14:06:16Z</dcterms:modified>
</cp:coreProperties>
</file>